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68" documentId="13_ncr:1_{F6CB121F-512D-4AA6-A0C1-0FB36C537598}" xr6:coauthVersionLast="47" xr6:coauthVersionMax="47" xr10:uidLastSave="{866360E0-022E-4582-8DDC-A99BE6D0F98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I2" i="6"/>
  <c r="I3" i="6"/>
  <c r="I4" i="6"/>
  <c r="I5" i="6"/>
  <c r="I6" i="6"/>
  <c r="I7" i="6"/>
  <c r="I8" i="6"/>
  <c r="I9" i="6"/>
  <c r="I10" i="6"/>
  <c r="I11" i="6"/>
  <c r="I12" i="6"/>
  <c r="I13" i="6"/>
  <c r="I14" i="6"/>
  <c r="I15" i="6"/>
  <c r="I16" i="6"/>
  <c r="I17" i="6"/>
  <c r="G2" i="6"/>
  <c r="G3" i="6"/>
  <c r="G4" i="6"/>
  <c r="G5" i="6"/>
  <c r="G6" i="6"/>
  <c r="G7" i="6"/>
  <c r="G8" i="6"/>
  <c r="G9" i="6"/>
  <c r="G10" i="6"/>
  <c r="G11" i="6"/>
  <c r="G12" i="6"/>
  <c r="G13" i="6"/>
  <c r="G14" i="6"/>
  <c r="G15" i="6"/>
  <c r="G16" i="6"/>
  <c r="G17" i="6"/>
  <c r="B2" i="6"/>
  <c r="B3" i="6"/>
  <c r="B4" i="6"/>
  <c r="B5" i="6"/>
  <c r="B6" i="6"/>
  <c r="B7" i="6"/>
  <c r="B8" i="6"/>
  <c r="B9" i="6"/>
  <c r="B10" i="6"/>
  <c r="B11" i="6"/>
  <c r="B12" i="6"/>
  <c r="B13" i="6"/>
  <c r="B14" i="6"/>
  <c r="B15" i="6"/>
  <c r="B16" i="6"/>
  <c r="B17" i="6"/>
  <c r="J2" i="6"/>
  <c r="J3" i="6"/>
  <c r="J4" i="6"/>
  <c r="J5" i="6"/>
  <c r="J6" i="6"/>
  <c r="J7" i="6"/>
  <c r="J8" i="6"/>
  <c r="J9" i="6"/>
  <c r="J10" i="6"/>
  <c r="J11" i="6"/>
  <c r="J12" i="6"/>
  <c r="J13" i="6"/>
  <c r="J14" i="6"/>
  <c r="J15" i="6"/>
  <c r="J16" i="6"/>
  <c r="J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<sst xmlns="http://schemas.openxmlformats.org/spreadsheetml/2006/main" count="180279" uniqueCount="39125">
  <si>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</si>
  <si>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</si>
  <si>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</si>
  <si>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</si>
  <si>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</si>
  <si>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</si>
  <si>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</si>
  <si>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</si>
  <si>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</si>
  <si>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</si>
  <si>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</si>
  <si>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</si>
  <si>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</si>
  <si>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</si>
  <si>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</si>
  <si>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</si>
  <si>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</si>
  <si>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</si>
  <si>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</si>
  <si>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</si>
  <si>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</si>
  <si>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</si>
  <si>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</si>
  <si>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</si>
  <si>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</si>
  <si>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</si>
  <si>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</si>
  <si>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</si>
  <si>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</si>
  <si>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</si>
  <si>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</si>
  <si>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</si>
  <si>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</si>
  <si>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</si>
  <si>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</si>
  <si>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</si>
  <si>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</si>
  <si>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</si>
  <si>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</si>
  <si>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</si>
  <si>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</si>
  <si>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</si>
  <si>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</si>
  <si>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</si>
  <si>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</si>
  <si>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</si>
  <si>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</si>
  <si>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</si>
  <si>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</si>
  <si>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</si>
  <si>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</si>
  <si>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</si>
  <si>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</si>
  <si>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</si>
  <si>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</si>
  <si>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</si>
  <si>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</si>
  <si>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</si>
  <si>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</si>
  <si>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</si>
  <si>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</si>
  <si>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</si>
  <si>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</si>
  <si>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</si>
  <si>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</si>
  <si>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</si>
  <si>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</si>
  <si>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</si>
  <si>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</si>
  <si>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</si>
  <si>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</si>
  <si>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</si>
  <si>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</si>
  <si>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</si>
  <si>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</si>
  <si>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</si>
  <si>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</si>
  <si>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</si>
  <si>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</si>
  <si>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</si>
  <si>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</si>
  <si>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</si>
  <si>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</si>
  <si>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</si>
  <si>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</si>
  <si>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</si>
  <si>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</si>
  <si>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</si>
  <si>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</si>
  <si>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</si>
  <si>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</si>
  <si>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</si>
  <si>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</si>
  <si>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</si>
  <si>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</si>
  <si>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</si>
  <si>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</si>
  <si>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</si>
  <si>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</si>
  <si>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</si>
  <si>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</si>
  <si>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</si>
  <si>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</si>
  <si>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</si>
  <si>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</si>
  <si>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</si>
  <si>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</si>
  <si>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</si>
  <si>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</si>
  <si>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</si>
  <si>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</si>
  <si>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</si>
  <si>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</si>
  <si>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</si>
  <si>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</si>
  <si>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</si>
  <si>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</si>
  <si>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</si>
  <si>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</si>
  <si>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</si>
  <si>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</si>
  <si>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</si>
  <si>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</si>
  <si>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</si>
  <si>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</si>
  <si>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</si>
  <si>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</si>
  <si>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</si>
  <si>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</si>
  <si>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</si>
  <si>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</si>
  <si>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</si>
  <si>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</si>
  <si>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</si>
  <si>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</si>
  <si>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</si>
  <si>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</si>
  <si>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</si>
  <si>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</si>
  <si>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</si>
  <si>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</si>
  <si>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</si>
  <si>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</si>
  <si>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</si>
  <si>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</si>
  <si>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</si>
  <si>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</si>
  <si>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</si>
  <si>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</si>
  <si>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</si>
  <si>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</si>
  <si>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</si>
  <si>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</si>
  <si>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</si>
  <si>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</si>
  <si>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</si>
  <si>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</si>
  <si>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</si>
  <si>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</si>
  <si>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</si>
  <si>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</si>
  <si>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</si>
  <si>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</si>
  <si>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</si>
  <si>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</si>
  <si>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</si>
  <si>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</si>
  <si>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</si>
  <si>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</si>
  <si>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</si>
  <si>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</si>
  <si>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</si>
  <si>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</si>
  <si>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</si>
  <si>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</si>
  <si>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</si>
  <si>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</si>
  <si>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</si>
  <si>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</si>
  <si>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</si>
  <si>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</si>
  <si>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</si>
  <si>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</si>
  <si>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</si>
  <si>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</si>
  <si>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</si>
  <si>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</si>
  <si>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</si>
  <si>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</si>
  <si>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</si>
  <si>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</si>
  <si>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</si>
  <si>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</si>
  <si>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</si>
  <si>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</si>
  <si>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</si>
  <si>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</si>
  <si>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</si>
  <si>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</si>
  <si>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</si>
  <si>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</si>
  <si>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</si>
  <si>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</si>
  <si>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</si>
  <si>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</si>
  <si>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</si>
  <si>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</si>
  <si>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</si>
  <si>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</si>
  <si>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</si>
  <si>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</si>
  <si>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</si>
  <si>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</si>
  <si>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</si>
  <si>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</si>
  <si>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</si>
  <si>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</si>
  <si>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</si>
  <si>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</si>
  <si>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</si>
  <si>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</si>
  <si>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</si>
  <si>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</si>
  <si>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</si>
  <si>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</si>
  <si>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</si>
  <si>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</si>
  <si>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</si>
  <si>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</si>
  <si>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</si>
  <si>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</si>
  <si>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</si>
  <si>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</si>
  <si>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</si>
  <si>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</si>
  <si>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</si>
  <si>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</si>
  <si>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</si>
  <si>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</si>
  <si>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</si>
  <si>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</si>
  <si>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</si>
  <si>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</si>
  <si>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</si>
  <si>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</si>
  <si>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</si>
  <si>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</si>
  <si>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</si>
  <si>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</si>
  <si>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</si>
  <si>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</si>
  <si>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</si>
  <si>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</si>
  <si>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</si>
  <si>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</si>
  <si>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</si>
  <si>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</si>
  <si>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</si>
  <si>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</si>
  <si>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</si>
  <si>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</si>
  <si>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</si>
  <si>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</si>
  <si>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</si>
  <si>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</si>
  <si>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</si>
  <si>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</si>
  <si>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</si>
  <si>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</si>
  <si>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</si>
  <si>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</si>
  <si>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</si>
  <si>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</si>
  <si>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</si>
  <si>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</si>
  <si>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</si>
  <si>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</si>
  <si>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</si>
  <si>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</si>
  <si>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</si>
  <si>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</si>
  <si>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</si>
  <si>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</si>
  <si>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</si>
  <si>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</si>
  <si>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</si>
  <si>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</si>
  <si>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</si>
  <si>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</si>
  <si>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</si>
  <si>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</si>
  <si>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</si>
  <si>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</si>
  <si>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</si>
  <si>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</si>
  <si>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</si>
  <si>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</si>
  <si>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</si>
  <si>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</si>
  <si>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</si>
  <si>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</si>
  <si>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</si>
  <si>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</si>
  <si>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</si>
  <si>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</si>
  <si>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</si>
  <si>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</si>
  <si>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</si>
  <si>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</si>
  <si>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</si>
  <si>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</si>
  <si>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</si>
  <si>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</si>
  <si>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</si>
  <si>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</si>
  <si>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</si>
  <si>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</si>
  <si>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</si>
  <si>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</si>
  <si>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</si>
  <si>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</si>
  <si>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</si>
  <si>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</si>
  <si>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</si>
  <si>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</si>
  <si>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</si>
  <si>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</si>
  <si>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</si>
  <si>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</si>
  <si>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</si>
  <si>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</si>
  <si>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</si>
  <si>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</si>
  <si>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</si>
  <si>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</si>
  <si>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</si>
  <si>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</si>
  <si>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</si>
  <si>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</si>
  <si>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</si>
  <si>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</si>
  <si>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</si>
  <si>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</si>
  <si>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</si>
  <si>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</si>
  <si>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</si>
  <si>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</si>
  <si>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</si>
  <si>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</si>
  <si>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</si>
  <si>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</si>
  <si>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</si>
  <si>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</si>
  <si>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</si>
  <si>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</si>
  <si>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</si>
  <si>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</si>
  <si>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</si>
  <si>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</si>
  <si>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</si>
  <si>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</si>
  <si>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</si>
  <si>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</si>
  <si>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</si>
  <si>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</si>
  <si>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</si>
  <si>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</si>
  <si>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</si>
  <si>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</si>
  <si>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</si>
  <si>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</si>
  <si>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</si>
  <si>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</si>
  <si>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</si>
  <si>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</si>
  <si>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</si>
  <si>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</si>
  <si>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</si>
  <si>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</si>
  <si>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</si>
  <si>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</si>
  <si>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</si>
  <si>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</si>
  <si>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</si>
  <si>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</si>
  <si>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</si>
  <si>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</si>
  <si>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</si>
  <si>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</si>
  <si>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</si>
  <si>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</si>
  <si>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</si>
  <si>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</si>
  <si>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</si>
  <si>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</si>
  <si>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</si>
  <si>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</si>
  <si>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</si>
  <si>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</si>
  <si>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</si>
  <si>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</si>
  <si>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</si>
  <si>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</si>
  <si>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</si>
  <si>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</si>
  <si>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</si>
  <si>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</si>
  <si>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</si>
  <si>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</si>
  <si>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</si>
  <si>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</si>
  <si>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</si>
  <si>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</si>
  <si>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</si>
  <si>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</si>
  <si>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</si>
  <si>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</si>
  <si>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</si>
  <si>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</si>
  <si>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</si>
  <si>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</si>
  <si>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</si>
  <si>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</si>
  <si>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</si>
  <si>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</si>
  <si>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</si>
  <si>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</si>
  <si>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</si>
  <si>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</si>
  <si>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</si>
  <si>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</si>
  <si>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</si>
  <si>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</si>
  <si>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</si>
  <si>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</si>
  <si>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</si>
  <si>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</si>
  <si>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</si>
  <si>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</si>
  <si>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</si>
  <si>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</si>
  <si>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</si>
  <si>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</si>
  <si>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</si>
  <si>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</si>
  <si>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</si>
  <si>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</si>
  <si>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</si>
  <si>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</si>
  <si>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</si>
  <si>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</si>
  <si>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</si>
  <si>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</si>
  <si>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</si>
  <si>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</si>
  <si>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</si>
  <si>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</si>
  <si>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</si>
  <si>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</si>
  <si>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</si>
  <si>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</si>
  <si>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</si>
  <si>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</si>
  <si>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</si>
  <si>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</si>
  <si>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</si>
  <si>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</si>
  <si>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</si>
  <si>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</si>
  <si>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</si>
  <si>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</si>
  <si>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</si>
  <si>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</si>
  <si>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</si>
  <si>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</si>
  <si>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</si>
  <si>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</si>
  <si>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</si>
  <si>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</si>
  <si>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</si>
  <si>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</si>
  <si>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</si>
  <si>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</si>
  <si>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</si>
  <si>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</si>
  <si>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</si>
  <si>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</si>
  <si>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</si>
  <si>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</si>
  <si>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</si>
  <si>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</si>
  <si>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</si>
  <si>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</si>
  <si>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</si>
  <si>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</si>
  <si>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</si>
  <si>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</si>
  <si>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</si>
  <si>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</si>
  <si>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</si>
  <si>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</si>
  <si>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</si>
  <si>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</si>
  <si>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</si>
  <si>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</si>
  <si>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</si>
  <si>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</si>
  <si>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</si>
  <si>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</si>
  <si>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</si>
  <si>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</si>
  <si>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</si>
  <si>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</si>
  <si>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</si>
  <si>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</si>
  <si>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</si>
  <si>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</si>
  <si>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</si>
  <si>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</si>
  <si>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</si>
  <si>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</si>
  <si>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</si>
  <si>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</si>
  <si>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</si>
  <si>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</si>
  <si>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</si>
  <si>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</si>
  <si>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</si>
  <si>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</si>
  <si>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</si>
  <si>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</si>
  <si>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</si>
  <si>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</si>
  <si>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</si>
  <si>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</si>
  <si>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</si>
  <si>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</si>
  <si>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</si>
  <si>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</si>
  <si>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</si>
  <si>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</si>
  <si>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</si>
  <si>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</si>
  <si>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</si>
  <si>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</si>
  <si>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</si>
  <si>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</si>
  <si>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</si>
  <si>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</si>
  <si>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</si>
  <si>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</si>
  <si>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</si>
  <si>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</si>
  <si>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</si>
  <si>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</si>
  <si>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</si>
  <si>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</si>
  <si>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</si>
  <si>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</si>
  <si>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</si>
  <si>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</si>
  <si>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</si>
  <si>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</si>
  <si>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</si>
  <si>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</si>
  <si>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</si>
  <si>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</si>
  <si>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</si>
  <si>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</si>
  <si>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</si>
  <si>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</si>
  <si>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</si>
  <si>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</si>
  <si>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</si>
  <si>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</si>
  <si>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</si>
  <si>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</si>
  <si>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</si>
  <si>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</si>
  <si>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</si>
  <si>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</si>
  <si>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</si>
  <si>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</si>
  <si>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</si>
  <si>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</si>
  <si>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</si>
  <si>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</si>
  <si>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</si>
  <si>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</si>
  <si>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</si>
  <si>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</si>
  <si>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</si>
  <si>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</si>
  <si>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</si>
  <si>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</si>
  <si>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</si>
  <si>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</si>
  <si>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</si>
  <si>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</si>
  <si>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</si>
  <si>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</si>
  <si>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</si>
  <si>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</si>
  <si>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</si>
  <si>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</si>
  <si>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</si>
  <si>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</si>
  <si>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</si>
  <si>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</si>
  <si>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</si>
  <si>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</si>
  <si>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</si>
  <si>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</si>
  <si>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</si>
  <si>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</si>
  <si>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</si>
  <si>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</si>
  <si>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</si>
  <si>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</si>
  <si>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</si>
  <si>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</si>
  <si>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</si>
  <si>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</si>
  <si>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</si>
  <si>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</si>
  <si>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</si>
  <si>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</si>
  <si>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</si>
  <si>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</si>
  <si>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</si>
  <si>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</si>
  <si>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</si>
  <si>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</si>
  <si>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</si>
  <si>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</si>
  <si>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</si>
  <si>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</si>
  <si>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</si>
  <si>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</si>
  <si>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</si>
  <si>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</si>
  <si>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</si>
  <si>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</si>
  <si>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</si>
  <si>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</si>
  <si>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</si>
  <si>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</si>
  <si>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</si>
  <si>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</si>
  <si>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</si>
  <si>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</si>
  <si>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</si>
  <si>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</si>
  <si>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</si>
  <si>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</si>
  <si>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</si>
  <si>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</si>
  <si>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</si>
  <si>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</si>
  <si>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</si>
  <si>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</si>
  <si>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</si>
  <si>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</si>
  <si>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</si>
  <si>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</si>
  <si>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</si>
  <si>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</si>
  <si>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</si>
  <si>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</si>
  <si>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</si>
  <si>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</si>
  <si>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</si>
  <si>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</si>
  <si>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</si>
  <si>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</si>
  <si>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</si>
  <si>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</si>
  <si>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</si>
  <si>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</si>
  <si>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</si>
  <si>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</si>
  <si>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</si>
  <si>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</si>
  <si>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</si>
  <si>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</si>
  <si>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</si>
  <si>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</si>
  <si>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</si>
  <si>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</si>
  <si>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</si>
  <si>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</si>
  <si>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</si>
  <si>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</si>
  <si>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</si>
  <si>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</si>
  <si>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</si>
  <si>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</si>
  <si>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</si>
  <si>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</si>
  <si>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</si>
  <si>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</si>
  <si>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</si>
  <si>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</si>
  <si>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</si>
  <si>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</si>
  <si>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</si>
  <si>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</si>
  <si>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</si>
  <si>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</si>
  <si>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</si>
  <si>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</si>
  <si>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</si>
  <si>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</si>
  <si>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</si>
  <si>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</si>
  <si>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</si>
  <si>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</si>
  <si>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</si>
  <si>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</si>
  <si>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</si>
  <si>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</si>
  <si>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</si>
  <si>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</si>
  <si>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</si>
  <si>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</si>
  <si>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</si>
  <si>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</si>
  <si>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</si>
  <si>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</si>
  <si>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</si>
  <si>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</si>
  <si>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</si>
  <si>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</si>
  <si>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</si>
  <si>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</si>
  <si>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</si>
  <si>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</si>
  <si>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</si>
  <si>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</si>
  <si>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</si>
  <si>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</si>
  <si>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</si>
  <si>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</si>
  <si>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</si>
  <si>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</si>
  <si>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</si>
  <si>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</si>
  <si>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</si>
  <si>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</si>
  <si>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</si>
  <si>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</si>
  <si>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</si>
  <si>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</si>
  <si>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</si>
  <si>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</si>
  <si>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</si>
  <si>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</si>
  <si>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</si>
  <si>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</si>
  <si>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</si>
  <si>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</si>
  <si>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</si>
  <si>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</si>
  <si>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</si>
  <si>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</si>
  <si>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</si>
  <si>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</si>
  <si>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</si>
  <si>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</si>
  <si>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</si>
  <si>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</si>
  <si>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</si>
  <si>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</si>
  <si>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</si>
  <si>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</si>
  <si>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</si>
  <si>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</si>
  <si>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</si>
  <si>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</si>
  <si>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</si>
  <si>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</si>
  <si>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</si>
  <si>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</si>
  <si>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</si>
  <si>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</si>
  <si>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</si>
  <si>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</si>
  <si>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</si>
  <si>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</si>
  <si>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</si>
  <si>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</si>
  <si>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</si>
  <si>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</si>
  <si>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</si>
  <si>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</si>
  <si>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</si>
  <si>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</si>
  <si>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</si>
  <si>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</si>
  <si>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</si>
  <si>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</si>
  <si>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</si>
  <si>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</si>
  <si>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</si>
  <si>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</si>
  <si>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</si>
  <si>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</si>
  <si>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</si>
  <si>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</si>
  <si>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</si>
  <si>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</si>
  <si>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</si>
  <si>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</si>
  <si>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</si>
  <si>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</si>
  <si>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</si>
  <si>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</si>
  <si>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</si>
  <si>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</si>
  <si>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</si>
  <si>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</si>
  <si>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</si>
  <si>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</si>
  <si>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</si>
  <si>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</si>
  <si>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</si>
  <si>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</si>
  <si>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</si>
  <si>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</si>
  <si>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</si>
  <si>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</si>
  <si>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</si>
  <si>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</si>
  <si>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</si>
  <si>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</si>
  <si>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</si>
  <si>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</si>
  <si>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</si>
  <si>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</si>
  <si>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</si>
  <si>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</si>
  <si>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</si>
  <si>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</si>
  <si>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</si>
  <si>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</si>
  <si>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</si>
  <si>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</si>
  <si>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</si>
  <si>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</si>
  <si>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</si>
  <si>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</si>
  <si>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</si>
  <si>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</si>
  <si>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</si>
  <si>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</si>
  <si>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</si>
  <si>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</si>
  <si>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</si>
  <si>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</si>
  <si>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</si>
  <si>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</si>
  <si>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</si>
  <si>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</si>
  <si>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</si>
  <si>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</si>
  <si>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</si>
  <si>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</si>
  <si>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</si>
  <si>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</si>
  <si>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</si>
  <si>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</si>
  <si>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</si>
  <si>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</si>
  <si>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</si>
  <si>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</si>
  <si>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</si>
  <si>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</si>
  <si>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</si>
  <si>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</si>
  <si>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</si>
  <si>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</si>
  <si>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</si>
  <si>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</si>
  <si>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</si>
  <si>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</si>
  <si>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</si>
  <si>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</si>
  <si>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</si>
  <si>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</si>
  <si>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</si>
  <si>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</si>
  <si>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</si>
  <si>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</si>
  <si>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</si>
  <si>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</si>
  <si>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</si>
  <si>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</si>
  <si>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</si>
  <si>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</si>
  <si>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</si>
  <si>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</si>
  <si>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</si>
  <si>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</si>
  <si>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</si>
  <si>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</si>
  <si>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</si>
  <si>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</si>
  <si>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</si>
  <si>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</si>
  <si>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</si>
  <si>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</si>
  <si>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</si>
  <si>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</si>
  <si>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</si>
  <si>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</si>
  <si>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</si>
  <si>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</si>
  <si>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</si>
  <si>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</si>
  <si>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</si>
  <si>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</si>
  <si>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</si>
  <si>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</si>
  <si>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</si>
  <si>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</si>
  <si>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</si>
  <si>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</si>
  <si>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</si>
  <si>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</si>
  <si>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</si>
  <si>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</si>
  <si>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</si>
  <si>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</si>
  <si>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</si>
  <si>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</si>
  <si>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</si>
  <si>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</si>
  <si>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</si>
  <si>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</si>
  <si>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</si>
  <si>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</si>
  <si>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</si>
  <si>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</si>
  <si>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</si>
  <si>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</si>
  <si>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</si>
  <si>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</si>
  <si>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</si>
  <si>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</si>
  <si>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</si>
  <si>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</si>
  <si>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</si>
  <si>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</si>
  <si>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</si>
  <si>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</si>
  <si>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</si>
  <si>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</si>
  <si>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</si>
  <si>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</si>
  <si>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</si>
  <si>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</si>
  <si>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</si>
  <si>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</si>
  <si>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</si>
  <si>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</si>
  <si>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</si>
  <si>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</si>
  <si>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</si>
  <si>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</si>
  <si>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</si>
  <si>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</si>
  <si>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</si>
  <si>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</si>
  <si>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</si>
  <si>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</si>
  <si>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</si>
  <si>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</si>
  <si>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</si>
  <si>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</si>
  <si>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</si>
  <si>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</si>
  <si>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</si>
  <si>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</si>
  <si>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</si>
  <si>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</si>
  <si>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</si>
  <si>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</si>
  <si>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</si>
  <si>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</si>
  <si>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</si>
  <si>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</si>
  <si>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</si>
  <si>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</si>
  <si>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</si>
  <si>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</si>
  <si>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</si>
  <si>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</si>
  <si>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</si>
  <si>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</si>
  <si>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</si>
  <si>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</si>
  <si>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</si>
  <si>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</si>
  <si>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</si>
  <si>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</si>
  <si>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</si>
  <si>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</si>
  <si>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</si>
  <si>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</si>
  <si>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</si>
  <si>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</si>
  <si>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</si>
  <si>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</si>
  <si>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</si>
  <si>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</si>
  <si>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</si>
  <si>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</si>
  <si>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</si>
  <si>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</si>
  <si>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</si>
  <si>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</si>
  <si>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</si>
  <si>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</si>
  <si>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</si>
  <si>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</si>
  <si>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</si>
  <si>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</si>
  <si>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</si>
  <si>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</si>
  <si>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</si>
  <si>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</si>
  <si>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</si>
  <si>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</si>
  <si>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</si>
  <si>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</si>
  <si>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</si>
  <si>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</si>
  <si>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</si>
  <si>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</si>
  <si>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</si>
  <si>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</si>
  <si>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</si>
  <si>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</si>
  <si>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</si>
  <si>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</si>
  <si>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</si>
  <si>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</si>
  <si>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</si>
  <si>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</si>
  <si>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</si>
  <si>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</si>
  <si>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</si>
  <si>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</si>
  <si>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</si>
  <si>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</si>
  <si>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</si>
  <si>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</si>
  <si>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</si>
  <si>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</si>
  <si>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</si>
  <si>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</si>
  <si>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</si>
  <si>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</si>
  <si>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</si>
  <si>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</si>
  <si>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</si>
  <si>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</si>
  <si>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</si>
  <si>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</si>
  <si>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</si>
  <si>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</si>
  <si>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</si>
  <si>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</si>
  <si>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</si>
  <si>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</si>
  <si>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</si>
  <si>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</si>
  <si>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</si>
  <si>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</si>
  <si>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</si>
  <si>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</si>
  <si>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</si>
  <si>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</si>
  <si>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</si>
  <si>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</si>
  <si>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</si>
  <si>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</si>
  <si>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</si>
  <si>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</si>
  <si>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</si>
  <si>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</si>
  <si>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</si>
  <si>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</si>
  <si>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</si>
  <si>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</si>
  <si>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</si>
  <si>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</si>
  <si>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</si>
  <si>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</si>
  <si>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</si>
  <si>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</si>
  <si>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</si>
  <si>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</si>
  <si>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</si>
  <si>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</si>
  <si>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</si>
  <si>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</si>
  <si>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</si>
  <si>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</si>
  <si>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</si>
  <si>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</si>
  <si>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</si>
  <si>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</si>
  <si>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</si>
  <si>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</si>
  <si>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</si>
  <si>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</si>
  <si>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</si>
  <si>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</si>
  <si>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</si>
  <si>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</si>
  <si>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</si>
  <si>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</si>
  <si>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</si>
  <si>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</si>
  <si>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</si>
  <si>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</si>
  <si>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</si>
  <si>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</si>
  <si>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</si>
  <si>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</si>
  <si>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</si>
  <si>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</si>
  <si>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</si>
  <si>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</si>
  <si>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</si>
  <si>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</si>
  <si>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</si>
  <si>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</si>
  <si>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</si>
  <si>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</si>
  <si>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</si>
  <si>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</si>
  <si>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</si>
  <si>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</si>
  <si>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</si>
  <si>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</si>
  <si>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</si>
  <si>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</si>
  <si>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</si>
  <si>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</si>
  <si>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</si>
  <si>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</si>
  <si>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</si>
  <si>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</si>
  <si>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</si>
  <si>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</si>
  <si>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</si>
  <si>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</si>
  <si>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</si>
  <si>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</si>
  <si>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</si>
  <si>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</si>
  <si>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</si>
  <si>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</si>
  <si>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</si>
  <si>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</si>
  <si>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</si>
  <si>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</si>
  <si>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</si>
  <si>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</si>
  <si>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</si>
  <si>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</si>
  <si>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</si>
  <si>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</si>
  <si>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</si>
  <si>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</si>
  <si>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</si>
  <si>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</si>
  <si>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</si>
  <si>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</si>
  <si>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</si>
  <si>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</si>
  <si>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</si>
  <si>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</si>
  <si>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</si>
  <si>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</si>
  <si>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</si>
  <si>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</si>
  <si>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</si>
  <si>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</si>
  <si>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</si>
  <si>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</si>
  <si>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</si>
  <si>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</si>
  <si>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</si>
  <si>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</si>
  <si>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</si>
  <si>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</si>
  <si>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</si>
  <si>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</si>
  <si>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</si>
  <si>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</si>
  <si>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</si>
  <si>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</si>
  <si>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</si>
  <si>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</si>
  <si>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</si>
  <si>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</si>
  <si>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</si>
  <si>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</si>
  <si>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</si>
  <si>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</si>
  <si>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</si>
  <si>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</si>
  <si>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</si>
  <si>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</si>
  <si>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</si>
  <si>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</si>
  <si>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</si>
  <si>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</si>
  <si>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</si>
  <si>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</si>
  <si>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</si>
  <si>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</si>
  <si>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</si>
  <si>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</si>
  <si>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</si>
  <si>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</si>
  <si>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</si>
  <si>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</si>
  <si>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</si>
  <si>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</si>
  <si>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</si>
  <si>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</si>
  <si>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</si>
  <si>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</si>
  <si>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</si>
  <si>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</si>
  <si>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</si>
  <si>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</si>
  <si>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</si>
  <si>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</si>
  <si>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</si>
  <si>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</si>
  <si>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</si>
  <si>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</si>
  <si>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</si>
  <si>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</si>
  <si>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</si>
  <si>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</si>
  <si>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</si>
  <si>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</si>
  <si>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</si>
  <si>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</si>
  <si>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</si>
  <si>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</si>
  <si>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</si>
  <si>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</si>
  <si>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</si>
  <si>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</si>
  <si>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</si>
  <si>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</si>
  <si>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</si>
  <si>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</si>
  <si>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</si>
  <si>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</si>
  <si>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</si>
  <si>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</si>
  <si>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</si>
  <si>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</si>
  <si>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</si>
  <si>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</si>
  <si>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</si>
  <si>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</si>
  <si>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</si>
  <si>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</si>
  <si>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</si>
  <si>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</si>
  <si>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</si>
  <si>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</si>
  <si>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</si>
  <si>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</si>
  <si>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</si>
  <si>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</si>
  <si>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</si>
  <si>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</si>
  <si>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</si>
  <si>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</si>
  <si>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</si>
  <si>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</si>
  <si>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</si>
  <si>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</si>
  <si>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</si>
  <si>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</si>
  <si>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</si>
  <si>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</si>
  <si>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</si>
  <si>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</si>
  <si>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</si>
  <si>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</si>
  <si>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</si>
  <si>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</si>
  <si>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</si>
  <si>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</si>
  <si>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</si>
  <si>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</si>
  <si>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</si>
  <si>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</si>
  <si>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</si>
  <si>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</si>
  <si>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</si>
  <si>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</si>
  <si>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</si>
  <si>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</si>
  <si>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</si>
  <si>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</si>
  <si>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</si>
  <si>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</si>
  <si>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</si>
  <si>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</si>
  <si>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</si>
  <si>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</si>
  <si>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</si>
  <si>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</si>
  <si>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</si>
  <si>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</si>
  <si>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</si>
  <si>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</si>
  <si>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</si>
  <si>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</si>
  <si>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</si>
  <si>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</si>
  <si>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</si>
  <si>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</si>
  <si>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</si>
  <si>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</si>
  <si>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</si>
  <si>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</si>
  <si>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</si>
  <si>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</si>
  <si>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</si>
  <si>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</si>
  <si>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</si>
  <si>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</si>
  <si>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</si>
  <si>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</si>
  <si>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</si>
  <si>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</si>
  <si>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</si>
  <si>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</si>
  <si>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</si>
  <si>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</si>
  <si>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</si>
  <si>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</si>
  <si>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</si>
  <si>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</si>
  <si>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</si>
  <si>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</si>
  <si>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</si>
  <si>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</si>
  <si>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</si>
  <si>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</si>
  <si>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</si>
  <si>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</si>
  <si>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</si>
  <si>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</si>
  <si>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</si>
  <si>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</si>
  <si>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</si>
  <si>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</si>
  <si>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</si>
  <si>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</si>
  <si>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</si>
  <si>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</si>
  <si>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</si>
  <si>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</si>
  <si>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</si>
  <si>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</si>
  <si>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</si>
  <si>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</si>
  <si>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</si>
  <si>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</si>
  <si>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</si>
  <si>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</si>
  <si>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</si>
  <si>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</si>
  <si>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</si>
  <si>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</si>
  <si>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</si>
  <si>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</si>
  <si>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</si>
  <si>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</si>
  <si>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</si>
  <si>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</si>
  <si>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</si>
  <si>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</si>
  <si>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</si>
  <si>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</si>
  <si>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</si>
  <si>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</si>
  <si>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</si>
  <si>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</si>
  <si>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</si>
  <si>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</si>
  <si>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</si>
  <si>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</si>
  <si>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</si>
  <si>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</si>
  <si>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</si>
  <si>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</si>
  <si>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</si>
  <si>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</si>
  <si>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</si>
  <si>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</si>
  <si>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</si>
  <si>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</si>
  <si>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</si>
  <si>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</si>
  <si>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</si>
  <si>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</si>
  <si>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</si>
  <si>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</si>
  <si>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</si>
  <si>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</si>
  <si>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</si>
  <si>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</si>
  <si>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</si>
  <si>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</si>
  <si>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</si>
  <si>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</si>
  <si>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</si>
  <si>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</si>
  <si>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</si>
  <si>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</si>
  <si>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</si>
  <si>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</si>
  <si>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</si>
  <si>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</si>
  <si>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</si>
  <si>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</si>
  <si>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</si>
  <si>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</si>
  <si>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</si>
  <si>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</si>
  <si>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</si>
  <si>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</si>
  <si>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</si>
  <si>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</si>
  <si>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</si>
  <si>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</si>
  <si>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</si>
  <si>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</si>
  <si>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</si>
  <si>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</si>
  <si>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</si>
  <si>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</si>
  <si>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</si>
  <si>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</si>
  <si>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</si>
  <si>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</si>
  <si>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</si>
  <si>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</si>
  <si>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</si>
  <si>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</si>
  <si>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</si>
  <si>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</si>
  <si>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</si>
  <si>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</si>
  <si>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</si>
  <si>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</si>
  <si>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</si>
  <si>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</si>
  <si>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</si>
  <si>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</si>
  <si>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</si>
  <si>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</si>
  <si>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</si>
  <si>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</si>
  <si>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</si>
  <si>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</si>
  <si>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</si>
  <si>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</si>
  <si>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</si>
  <si>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</si>
  <si>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</si>
  <si>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</si>
  <si>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</si>
  <si>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</si>
  <si>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</si>
  <si>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</si>
  <si>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</si>
  <si>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</si>
  <si>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</si>
  <si>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</si>
  <si>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</si>
  <si>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</si>
  <si>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</si>
  <si>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</si>
  <si>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</si>
  <si>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</si>
  <si>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</si>
  <si>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</si>
  <si>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</si>
  <si>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</si>
  <si>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</si>
  <si>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</si>
  <si>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</si>
  <si>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</si>
  <si>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</si>
  <si>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</si>
  <si>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</si>
  <si>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</si>
  <si>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</si>
  <si>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</si>
  <si>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</si>
  <si>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</si>
  <si>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</si>
  <si>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</si>
  <si>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</si>
  <si>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</si>
  <si>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</si>
  <si>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</si>
  <si>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</si>
  <si>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</si>
  <si>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</si>
  <si>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</si>
  <si>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</si>
  <si>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</si>
  <si>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</si>
  <si>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</si>
  <si>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</si>
  <si>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</si>
  <si>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</si>
  <si>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</si>
  <si>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</si>
  <si>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</si>
  <si>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</si>
  <si>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</si>
  <si>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</si>
  <si>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</si>
  <si>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</si>
  <si>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</si>
  <si>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</si>
  <si>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</si>
  <si>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</si>
  <si>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</si>
  <si>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</si>
  <si>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</si>
  <si>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</si>
  <si>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</si>
  <si>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</si>
  <si>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</si>
  <si>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</si>
  <si>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</si>
  <si>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</si>
  <si>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</si>
  <si>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</si>
  <si>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</si>
  <si>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</si>
  <si>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</si>
  <si>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</si>
  <si>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</si>
  <si>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</si>
  <si>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</si>
  <si>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</si>
  <si>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</si>
  <si>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</si>
  <si>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</si>
  <si>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</si>
  <si>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</si>
  <si>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</si>
  <si>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</si>
  <si>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</si>
  <si>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</si>
  <si>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</si>
  <si>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</si>
  <si>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</si>
  <si>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</si>
  <si>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</si>
  <si>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</si>
  <si>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</si>
  <si>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</si>
  <si>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</si>
  <si>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</si>
  <si>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</si>
  <si>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</si>
  <si>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</si>
  <si>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</si>
  <si>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</si>
  <si>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</si>
  <si>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</si>
  <si>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</si>
  <si>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</si>
  <si>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</si>
  <si>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</si>
  <si>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</si>
  <si>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</si>
  <si>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</si>
  <si>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</si>
  <si>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</si>
  <si>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</si>
  <si>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</si>
  <si>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</si>
  <si>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</si>
  <si>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</si>
  <si>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</si>
  <si>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</si>
  <si>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</si>
  <si>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</si>
  <si>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</si>
  <si>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</si>
  <si>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</si>
  <si>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</si>
  <si>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</si>
  <si>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</si>
  <si>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</si>
  <si>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</si>
  <si>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</si>
  <si>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</si>
  <si>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</si>
  <si>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</si>
  <si>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</si>
  <si>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</si>
  <si>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</si>
  <si>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</si>
  <si>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</si>
  <si>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</si>
  <si>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</si>
  <si>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</si>
  <si>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</si>
  <si>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</si>
  <si>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</si>
  <si>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</si>
  <si>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</si>
  <si>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</si>
  <si>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</si>
  <si>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</si>
  <si>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</si>
  <si>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</si>
  <si>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</si>
  <si>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</si>
  <si>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</si>
  <si>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</si>
  <si>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</si>
  <si>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</si>
  <si>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</si>
  <si>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</si>
  <si>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</si>
  <si>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</si>
  <si>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</si>
  <si>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</si>
  <si>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</si>
  <si>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</si>
  <si>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</si>
  <si>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</si>
  <si>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</si>
  <si>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</si>
  <si>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</si>
  <si>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</si>
  <si>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</si>
  <si>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</si>
  <si>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</si>
  <si>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</si>
  <si>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</si>
  <si>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</si>
  <si>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</si>
  <si>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</si>
  <si>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</si>
  <si>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</si>
  <si>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</si>
  <si>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</si>
  <si>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</si>
  <si>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</si>
  <si>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</si>
  <si>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</si>
  <si>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</si>
  <si>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</si>
  <si>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</si>
  <si>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</si>
  <si>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</si>
  <si>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</si>
  <si>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</si>
  <si>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</si>
  <si>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</si>
  <si>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</si>
  <si>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</si>
  <si>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</si>
  <si>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</si>
  <si>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</si>
  <si>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</si>
  <si>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</si>
  <si>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</si>
  <si>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</si>
  <si>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</si>
  <si>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</si>
  <si>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</si>
  <si>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</si>
  <si>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</si>
  <si>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</si>
  <si>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</si>
  <si>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</si>
  <si>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</si>
  <si>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</si>
  <si>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</si>
  <si>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</si>
  <si>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</si>
  <si>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</si>
  <si>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</si>
  <si>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</si>
  <si>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</si>
  <si>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</si>
  <si>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</si>
  <si>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</si>
  <si>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</si>
  <si>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</si>
  <si>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</si>
  <si>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</si>
  <si>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</si>
  <si>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</si>
  <si>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</si>
  <si>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</si>
  <si>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</si>
  <si>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</si>
  <si>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</si>
  <si>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</si>
  <si>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</si>
  <si>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</si>
  <si>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</si>
  <si>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</si>
  <si>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</si>
  <si>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</si>
  <si>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</si>
  <si>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</si>
  <si>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</si>
  <si>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</si>
  <si>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</si>
  <si>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</si>
  <si>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</si>
  <si>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</si>
  <si>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</si>
  <si>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</si>
  <si>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</si>
  <si>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</si>
  <si>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</si>
  <si>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</si>
  <si>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</si>
  <si>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</si>
  <si>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</si>
  <si>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</si>
  <si>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</si>
  <si>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</si>
  <si>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</si>
  <si>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</si>
  <si>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</si>
  <si>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</si>
  <si>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</si>
  <si>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</si>
  <si>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</si>
  <si>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</si>
  <si>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</si>
  <si>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</si>
  <si>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</si>
  <si>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</si>
  <si>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</si>
  <si>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</si>
  <si>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</si>
  <si>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</si>
  <si>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</si>
  <si>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</si>
  <si>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</si>
  <si>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</si>
  <si>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</si>
  <si>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</si>
  <si>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</si>
  <si>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</si>
  <si>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</si>
  <si>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</si>
  <si>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</si>
  <si>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</si>
  <si>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</si>
  <si>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</si>
  <si>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</si>
  <si>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</si>
  <si>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</si>
  <si>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</si>
  <si>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</si>
  <si>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</si>
  <si>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</si>
  <si>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</si>
  <si>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</si>
  <si>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</si>
  <si>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</si>
  <si>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</si>
  <si>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</si>
  <si>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</si>
  <si>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</si>
  <si>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</si>
  <si>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</si>
  <si>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</si>
  <si>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</si>
  <si>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</si>
  <si>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</si>
  <si>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</si>
  <si>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</si>
  <si>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</si>
  <si>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</si>
  <si>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</si>
  <si>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</si>
  <si>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</si>
  <si>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</si>
  <si>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</si>
  <si>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</si>
  <si>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</si>
  <si>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</si>
  <si>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</si>
  <si>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</si>
  <si>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</si>
  <si>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</si>
  <si>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</si>
  <si>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</si>
  <si>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</si>
  <si>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</si>
  <si>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</si>
  <si>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</si>
  <si>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</si>
  <si>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</si>
  <si>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</si>
  <si>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</si>
  <si>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</si>
  <si>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</si>
  <si>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</si>
  <si>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</si>
  <si>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</si>
  <si>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</si>
  <si>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</si>
  <si>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</si>
  <si>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</si>
  <si>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</si>
  <si>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</si>
  <si>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</si>
  <si>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</si>
  <si>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</si>
  <si>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</si>
  <si>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</si>
  <si>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</si>
  <si>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</si>
  <si>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</si>
  <si>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</si>
  <si>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</si>
  <si>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</si>
  <si>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</si>
  <si>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</si>
  <si>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</si>
  <si>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</si>
  <si>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</si>
  <si>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</si>
  <si>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</si>
  <si>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</si>
  <si>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</si>
  <si>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</si>
  <si>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</si>
  <si>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</si>
  <si>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</si>
  <si>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</si>
  <si>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</si>
  <si>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</si>
  <si>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</si>
  <si>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</si>
  <si>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</si>
  <si>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</si>
  <si>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</si>
  <si>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</si>
  <si>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</si>
  <si>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</si>
  <si>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</si>
  <si>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</si>
  <si>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</si>
  <si>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</si>
  <si>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</si>
  <si>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</si>
  <si>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</si>
  <si>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</si>
  <si>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</si>
  <si>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</si>
  <si>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</si>
  <si>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</si>
  <si>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</si>
  <si>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</si>
  <si>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</si>
  <si>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</si>
  <si>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</si>
  <si>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</si>
  <si>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</si>
  <si>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</si>
  <si>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</si>
  <si>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</si>
  <si>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</si>
  <si>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</si>
  <si>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</si>
  <si>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</si>
  <si>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</si>
  <si>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</si>
  <si>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</si>
  <si>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</si>
  <si>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</si>
  <si>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</si>
  <si>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</si>
  <si>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</si>
  <si>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</si>
  <si>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</si>
  <si>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</si>
  <si>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</si>
  <si>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</si>
  <si>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</si>
  <si>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</si>
  <si>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</si>
  <si>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</si>
  <si>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</si>
  <si>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</si>
  <si>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</si>
  <si>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</si>
  <si>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</si>
  <si>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</si>
  <si>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</si>
  <si>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</si>
  <si>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</si>
  <si>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</si>
  <si>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</si>
  <si>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</si>
  <si>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</si>
  <si>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</si>
  <si>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</si>
  <si>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</si>
  <si>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</si>
  <si>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</si>
  <si>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</si>
  <si>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</si>
  <si>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</si>
  <si>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</si>
  <si>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</si>
  <si>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</si>
  <si>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</si>
  <si>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</si>
  <si>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</si>
  <si>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</si>
  <si>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</si>
  <si>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</si>
  <si>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</si>
  <si>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</si>
  <si>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</si>
  <si>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</si>
  <si>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</si>
  <si>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</si>
  <si>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</si>
  <si>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</si>
  <si>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</si>
  <si>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</si>
  <si>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</si>
  <si>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</si>
  <si>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</si>
  <si>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</si>
  <si>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</si>
  <si>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</si>
  <si>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</si>
  <si>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</si>
  <si>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</si>
  <si>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</si>
  <si>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</si>
  <si>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</si>
  <si>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</si>
  <si>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</si>
  <si>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</si>
  <si>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</si>
  <si>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</si>
  <si>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</si>
  <si>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</si>
  <si>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</si>
  <si>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</si>
  <si>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</si>
  <si>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</si>
  <si>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</si>
  <si>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</si>
  <si>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</si>
  <si>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</si>
  <si>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</si>
  <si>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</si>
  <si>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</si>
  <si>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</si>
  <si>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</si>
  <si>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</si>
  <si>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</si>
  <si>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</si>
  <si>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</si>
  <si>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</si>
  <si>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</si>
  <si>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</si>
  <si>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</si>
  <si>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</si>
  <si>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</si>
  <si>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</si>
  <si>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</si>
  <si>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</si>
  <si>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</si>
  <si>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</si>
  <si>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</si>
  <si>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</si>
  <si>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</si>
  <si>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</si>
  <si>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</si>
  <si>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</si>
  <si>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</si>
  <si>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</si>
  <si>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</si>
  <si>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</si>
  <si>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</si>
  <si>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</si>
  <si>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</si>
  <si>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</si>
  <si>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</si>
  <si>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</si>
  <si>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</si>
  <si>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</si>
  <si>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</si>
  <si>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</si>
  <si>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</si>
  <si>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</si>
  <si>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</si>
  <si>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</si>
  <si>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</si>
  <si>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</si>
  <si>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</si>
  <si>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</si>
  <si>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</si>
  <si>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</si>
  <si>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</si>
  <si>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</si>
  <si>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</si>
  <si>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</si>
  <si>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</si>
  <si>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</si>
  <si>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</si>
  <si>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</si>
  <si>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</si>
  <si>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</si>
  <si>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</si>
  <si>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</si>
  <si>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</si>
  <si>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</si>
  <si>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</si>
  <si>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</si>
  <si>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</si>
  <si>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</si>
  <si>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</si>
  <si>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</si>
  <si>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</si>
  <si>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</si>
  <si>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</si>
  <si>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</si>
  <si>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</si>
  <si>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</si>
  <si>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</si>
  <si>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</si>
  <si>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</si>
  <si>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</si>
  <si>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</si>
  <si>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</si>
  <si>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</si>
  <si>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</si>
  <si>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</si>
  <si>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</si>
  <si>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</si>
  <si>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</si>
  <si>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</si>
  <si>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</si>
  <si>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</si>
  <si>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</si>
  <si>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</si>
  <si>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</si>
  <si>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</si>
  <si>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</si>
  <si>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</si>
  <si>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</si>
  <si>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</si>
  <si>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</si>
  <si>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</si>
  <si>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</si>
  <si>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</si>
  <si>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</si>
  <si>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</si>
  <si>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</si>
  <si>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</si>
  <si>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</si>
  <si>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</si>
  <si>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</si>
  <si>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</si>
  <si>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</si>
  <si>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</si>
  <si>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</si>
  <si>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</si>
  <si>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</si>
  <si>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</si>
  <si>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</si>
  <si>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</si>
  <si>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</si>
  <si>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</si>
  <si>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</si>
  <si>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</si>
  <si>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</si>
  <si>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</si>
  <si>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</si>
  <si>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</si>
  <si>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</si>
  <si>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</si>
  <si>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</si>
  <si>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</si>
  <si>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</si>
  <si>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</si>
  <si>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</si>
  <si>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</si>
  <si>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</si>
  <si>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</si>
  <si>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</si>
  <si>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</si>
  <si>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</si>
  <si>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</si>
  <si>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</si>
  <si>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</si>
  <si>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</si>
  <si>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</si>
  <si>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</si>
  <si>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</si>
  <si>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</si>
  <si>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</si>
  <si>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</si>
  <si>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</si>
  <si>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</si>
  <si>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</si>
  <si>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</si>
  <si>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</si>
  <si>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</si>
  <si>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</si>
  <si>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</si>
  <si>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</si>
  <si>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</si>
  <si>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</si>
  <si>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</si>
  <si>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</si>
  <si>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</si>
  <si>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</si>
  <si>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</si>
  <si>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</si>
  <si>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</si>
  <si>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</si>
  <si>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</si>
  <si>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</si>
  <si>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</si>
  <si>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</si>
  <si>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</si>
  <si>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</si>
  <si>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</si>
  <si>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</si>
  <si>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</si>
  <si>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</si>
  <si>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</si>
  <si>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</si>
  <si>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</si>
  <si>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</si>
  <si>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</si>
  <si>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</si>
  <si>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</si>
  <si>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</si>
  <si>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</si>
  <si>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</si>
  <si>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</si>
  <si>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</si>
  <si>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</si>
  <si>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</si>
  <si>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</si>
  <si>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</si>
  <si>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</si>
  <si>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</si>
  <si>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</si>
  <si>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</si>
  <si>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</si>
  <si>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</si>
  <si>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</si>
  <si>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</si>
  <si>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</si>
  <si>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</si>
  <si>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</si>
  <si>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</si>
  <si>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</si>
  <si>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</si>
  <si>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</si>
  <si>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</si>
  <si>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</si>
  <si>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</si>
  <si>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</si>
  <si>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</si>
  <si>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</si>
  <si>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</si>
  <si>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</si>
  <si>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</si>
  <si>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</si>
  <si>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</si>
  <si>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</si>
  <si>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</si>
  <si>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</si>
  <si>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</si>
  <si>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</si>
  <si>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</si>
  <si>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</si>
  <si>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</si>
  <si>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</si>
  <si>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</si>
  <si>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</si>
  <si>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</si>
  <si>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</si>
  <si>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</si>
  <si>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</si>
  <si>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</si>
  <si>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</si>
  <si>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</si>
  <si>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</si>
  <si>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</si>
  <si>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</si>
  <si>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</si>
  <si>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</si>
  <si>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</si>
  <si>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</si>
  <si>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</si>
  <si>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</si>
  <si>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</si>
  <si>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</si>
  <si>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</si>
  <si>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</si>
  <si>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</si>
  <si>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</si>
  <si>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</si>
  <si>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</si>
  <si>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</si>
  <si>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</si>
  <si>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</si>
  <si>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</si>
  <si>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</si>
  <si>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</si>
  <si>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</si>
  <si>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</si>
  <si>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</si>
  <si>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</si>
  <si>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</si>
  <si>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</si>
  <si>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</si>
  <si>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</si>
  <si>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</si>
  <si>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</si>
  <si>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</si>
  <si>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</si>
  <si>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</si>
  <si>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</si>
  <si>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</si>
  <si>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</si>
  <si>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</si>
  <si>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</si>
  <si>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</si>
  <si>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</si>
  <si>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</si>
  <si>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</si>
  <si>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</si>
  <si>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</si>
  <si>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</si>
  <si>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</si>
  <si>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</si>
  <si>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</si>
  <si>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</si>
  <si>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</si>
  <si>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</si>
  <si>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</si>
  <si>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</si>
  <si>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</si>
  <si>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</si>
  <si>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</si>
  <si>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</si>
  <si>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</si>
  <si>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</si>
  <si>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</si>
  <si>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</si>
  <si>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</si>
  <si>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</si>
  <si>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</si>
  <si>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</si>
  <si>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</si>
  <si>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</si>
  <si>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</si>
  <si>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</si>
  <si>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</si>
  <si>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</si>
  <si>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</si>
  <si>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</si>
  <si>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</si>
  <si>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</si>
  <si>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</si>
  <si>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</si>
  <si>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</si>
  <si>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</si>
  <si>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</si>
  <si>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</si>
  <si>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</si>
  <si>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</si>
  <si>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</si>
  <si>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</si>
  <si>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</si>
  <si>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</si>
  <si>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</si>
  <si>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</si>
  <si>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</si>
  <si>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</si>
  <si>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</si>
  <si>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</si>
  <si>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</si>
  <si>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</si>
  <si>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</si>
  <si>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</si>
  <si>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</si>
  <si>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</si>
  <si>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</si>
  <si>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</si>
  <si>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</si>
  <si>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</si>
  <si>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</si>
  <si>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</si>
  <si>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</si>
  <si>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</si>
  <si>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</si>
  <si>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</si>
  <si>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</si>
  <si>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</si>
  <si>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</si>
  <si>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</si>
  <si>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</si>
  <si>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</si>
  <si>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</si>
  <si>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</si>
  <si>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</si>
  <si>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</si>
  <si>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</si>
  <si>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</si>
  <si>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</si>
  <si>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</si>
  <si>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</si>
  <si>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</si>
  <si>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</si>
  <si>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</si>
  <si>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</si>
  <si>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</si>
  <si>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</si>
  <si>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</si>
  <si>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</si>
  <si>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</si>
  <si>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</si>
  <si>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</si>
  <si>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</si>
  <si>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</si>
  <si>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</si>
  <si>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</si>
  <si>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</si>
  <si>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</si>
  <si>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</si>
  <si>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</si>
  <si>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</si>
  <si>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</si>
  <si>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</si>
  <si>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</si>
  <si>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</si>
  <si>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</si>
  <si>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</si>
  <si>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</si>
  <si>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</si>
  <si>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</si>
  <si>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</si>
  <si>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</si>
  <si>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</si>
  <si>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</si>
  <si>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</si>
  <si>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</si>
  <si>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</si>
  <si>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</si>
  <si>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</si>
  <si>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</si>
  <si>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</si>
  <si>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</si>
  <si>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</si>
  <si>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</si>
  <si>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</si>
  <si>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</si>
  <si>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</si>
  <si>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</si>
  <si>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</si>
  <si>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</si>
  <si>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</si>
  <si>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</si>
  <si>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</si>
  <si>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</si>
  <si>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</si>
  <si>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</si>
  <si>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</si>
  <si>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</si>
  <si>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</si>
  <si>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</si>
  <si>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</si>
  <si>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</si>
  <si>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</si>
  <si>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</si>
  <si>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</si>
  <si>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</si>
  <si>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</si>
  <si>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</si>
  <si>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</si>
  <si>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</si>
  <si>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</si>
  <si>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</si>
  <si>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</si>
  <si>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</si>
  <si>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</si>
  <si>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</si>
  <si>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</si>
  <si>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</si>
  <si>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</si>
  <si>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</si>
  <si>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</si>
  <si>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</si>
  <si>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</si>
  <si>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</si>
  <si>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</si>
  <si>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</si>
  <si>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</si>
  <si>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</si>
  <si>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</si>
  <si>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</si>
  <si>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</si>
  <si>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</si>
  <si>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</si>
  <si>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</si>
  <si>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</si>
  <si>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</si>
  <si>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</si>
  <si>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</si>
  <si>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</si>
  <si>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</si>
  <si>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</si>
  <si>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</si>
  <si>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</si>
  <si>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</si>
  <si>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</si>
  <si>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</si>
  <si>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</si>
  <si>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</si>
  <si>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</si>
  <si>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</si>
  <si>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</si>
  <si>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</si>
  <si>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</si>
  <si>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</si>
  <si>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</si>
  <si>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</si>
  <si>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</si>
  <si>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</si>
  <si>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</si>
  <si>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</si>
  <si>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</si>
  <si>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</si>
  <si>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</si>
  <si>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</si>
  <si>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</si>
  <si>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</si>
  <si>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</si>
  <si>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</si>
  <si>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</si>
  <si>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</si>
  <si>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</si>
  <si>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</si>
  <si>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</si>
  <si>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</si>
  <si>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</si>
  <si>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</si>
  <si>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</si>
  <si>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</si>
  <si>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</si>
  <si>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</si>
  <si>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</si>
  <si>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</si>
  <si>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</si>
  <si>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</si>
  <si>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</si>
  <si>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</si>
  <si>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</si>
  <si>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</si>
  <si>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</si>
  <si>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</si>
  <si>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</si>
  <si>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</si>
  <si>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</si>
  <si>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</si>
  <si>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</si>
  <si>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</si>
  <si>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</si>
  <si>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</si>
  <si>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</si>
  <si>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</si>
  <si>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</si>
  <si>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</si>
  <si>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</si>
  <si>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</si>
  <si>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</si>
  <si>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</si>
  <si>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</si>
  <si>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</si>
  <si>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</si>
  <si>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</si>
  <si>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</si>
  <si>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</si>
  <si>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</si>
  <si>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</si>
  <si>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</si>
  <si>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</si>
  <si>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</si>
  <si>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</si>
  <si>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</si>
  <si>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</si>
  <si>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</si>
  <si>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</si>
  <si>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</si>
  <si>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</si>
  <si>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</si>
  <si>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</si>
  <si>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</si>
  <si>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</si>
  <si>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</si>
  <si>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</si>
  <si>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</si>
  <si>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</si>
  <si>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</si>
  <si>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</si>
  <si>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</si>
  <si>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</si>
  <si>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</si>
  <si>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</si>
  <si>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</si>
  <si>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</si>
  <si>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</si>
  <si>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</si>
  <si>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</si>
  <si>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</si>
  <si>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</si>
  <si>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</si>
  <si>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</si>
  <si>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</si>
  <si>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</si>
  <si>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</si>
  <si>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</si>
  <si>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</si>
  <si>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</si>
  <si>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</si>
  <si>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</si>
  <si>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</si>
  <si>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</si>
  <si>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</si>
  <si>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</si>
  <si>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</si>
  <si>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</si>
  <si>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</si>
  <si>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</si>
  <si>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</si>
  <si>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</si>
  <si>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</si>
  <si>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</si>
  <si>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</si>
  <si>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</si>
  <si>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</si>
  <si>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</si>
  <si>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</si>
  <si>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</si>
  <si>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</si>
  <si>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</si>
  <si>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</si>
  <si>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</si>
  <si>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</si>
  <si>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</si>
  <si>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</si>
  <si>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</si>
  <si>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</si>
  <si>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</si>
  <si>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</si>
  <si>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</si>
  <si>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</si>
  <si>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</si>
  <si>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</si>
  <si>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</si>
  <si>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</si>
  <si>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</si>
  <si>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</si>
  <si>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</si>
  <si>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</si>
  <si>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</si>
  <si>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</si>
  <si>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</si>
  <si>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</si>
  <si>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</si>
  <si>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</si>
  <si>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</si>
  <si>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</si>
  <si>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</si>
  <si>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</si>
  <si>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</si>
  <si>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</si>
  <si>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</si>
  <si>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</si>
  <si>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</si>
  <si>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</si>
  <si>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</si>
  <si>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</si>
  <si>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</si>
  <si>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</si>
  <si>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</si>
  <si>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</si>
  <si>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</si>
  <si>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</si>
  <si>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</si>
  <si>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</si>
  <si>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</si>
  <si>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</si>
  <si>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</si>
  <si>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</si>
  <si>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</si>
  <si>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</si>
  <si>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</si>
  <si>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</si>
  <si>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</si>
  <si>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</si>
  <si>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</si>
  <si>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</si>
  <si>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</si>
  <si>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</si>
  <si>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</si>
  <si>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</si>
  <si>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</si>
  <si>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</si>
  <si>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</si>
  <si>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</si>
  <si>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</si>
  <si>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</si>
  <si>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</si>
  <si>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</si>
  <si>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</si>
  <si>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</si>
  <si>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</si>
  <si>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</si>
  <si>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</si>
  <si>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</si>
  <si>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</si>
  <si>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</si>
  <si>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</si>
  <si>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</si>
  <si>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</si>
  <si>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</si>
  <si>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</si>
  <si>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</si>
  <si>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</si>
  <si>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</si>
  <si>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</si>
  <si>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</si>
  <si>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</si>
  <si>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</si>
  <si>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</si>
  <si>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</si>
  <si>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</si>
  <si>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</si>
  <si>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</si>
  <si>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</si>
  <si>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</si>
  <si>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</si>
  <si>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</si>
  <si>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</si>
  <si>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</si>
  <si>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</si>
  <si>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</si>
  <si>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</si>
  <si>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</si>
  <si>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</si>
  <si>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</si>
  <si>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</si>
  <si>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</si>
  <si>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</si>
  <si>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</si>
  <si>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</si>
  <si>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</si>
  <si>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</si>
  <si>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</si>
  <si>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</si>
  <si>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</si>
  <si>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</si>
  <si>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</si>
  <si>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</si>
  <si>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</si>
  <si>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</si>
  <si>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</si>
  <si>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</si>
  <si>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</si>
  <si>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</si>
  <si>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</si>
  <si>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</si>
  <si>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</si>
  <si>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</si>
  <si>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</si>
  <si>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</si>
  <si>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</si>
  <si>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</si>
  <si>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</si>
  <si>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</si>
  <si>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</si>
  <si>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</si>
  <si>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</si>
  <si>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</si>
  <si>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</si>
  <si>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</si>
  <si>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</si>
  <si>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</si>
  <si>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</si>
  <si>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</si>
  <si>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</si>
  <si>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</si>
  <si>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</si>
  <si>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</si>
  <si>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</si>
  <si>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</si>
  <si>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</si>
  <si>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</si>
  <si>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</si>
  <si>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</si>
  <si>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</si>
  <si>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</si>
  <si>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</si>
  <si>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</si>
  <si>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</si>
  <si>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</si>
  <si>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</si>
  <si>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</si>
  <si>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</si>
  <si>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</si>
  <si>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</si>
  <si>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</si>
  <si>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</si>
  <si>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</si>
  <si>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</si>
  <si>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</si>
  <si>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</si>
  <si>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</si>
  <si>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</si>
  <si>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</si>
  <si>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</si>
  <si>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</si>
  <si>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</si>
  <si>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</si>
  <si>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</si>
  <si>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</si>
  <si>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</si>
  <si>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</si>
  <si>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</si>
  <si>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</si>
  <si>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</si>
  <si>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</si>
  <si>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</si>
  <si>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</si>
  <si>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</si>
  <si>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</si>
  <si>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</si>
  <si>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</si>
  <si>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</si>
  <si>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</si>
  <si>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</si>
  <si>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</si>
  <si>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</si>
  <si>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</si>
  <si>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</si>
  <si>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</si>
  <si>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</si>
  <si>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</si>
  <si>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</si>
  <si>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</si>
  <si>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</si>
  <si>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</si>
  <si>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</si>
  <si>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</si>
  <si>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</si>
  <si>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</si>
  <si>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</si>
  <si>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</si>
  <si>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</si>
  <si>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</si>
  <si>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</si>
  <si>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</si>
  <si>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</si>
  <si>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</si>
  <si>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</si>
  <si>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</si>
  <si>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</si>
  <si>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</si>
  <si>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</si>
  <si>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</si>
  <si>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</si>
  <si>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</si>
  <si>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</si>
  <si>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</si>
  <si>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</si>
  <si>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</si>
  <si>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</si>
  <si>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</si>
  <si>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</si>
  <si>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</si>
  <si>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</si>
  <si>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</si>
  <si>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</si>
  <si>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</si>
  <si>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</si>
  <si>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</si>
  <si>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</si>
  <si>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</si>
  <si>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</si>
  <si>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</si>
  <si>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</si>
  <si>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</si>
  <si>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</si>
  <si>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</si>
  <si>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</si>
  <si>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</si>
  <si>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</si>
  <si>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</si>
  <si>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</si>
  <si>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</si>
  <si>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</si>
  <si>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</si>
  <si>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</si>
  <si>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</si>
  <si>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</si>
  <si>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</si>
  <si>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</si>
  <si>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</si>
  <si>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</si>
  <si>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</si>
  <si>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</si>
  <si>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</si>
  <si>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</si>
  <si>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</si>
  <si>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</si>
  <si>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</si>
  <si>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</si>
  <si>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</si>
  <si>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</si>
  <si>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</si>
  <si>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</si>
  <si>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</si>
  <si>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</si>
  <si>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</si>
  <si>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</si>
  <si>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</si>
  <si>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</si>
  <si>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</si>
  <si>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</si>
  <si>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</si>
  <si>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</si>
  <si>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</si>
  <si>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</si>
  <si>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</si>
  <si>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</si>
  <si>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</si>
  <si>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</si>
  <si>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</si>
  <si>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</si>
  <si>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</si>
  <si>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</si>
  <si>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</si>
  <si>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</si>
  <si>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</si>
  <si>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</si>
  <si>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</si>
  <si>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</si>
  <si>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</si>
  <si>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</si>
  <si>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</si>
  <si>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</si>
  <si>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</si>
  <si>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</si>
  <si>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</si>
  <si>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</si>
  <si>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</si>
  <si>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</si>
  <si>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</si>
  <si>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</si>
  <si>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</si>
  <si>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</si>
  <si>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</si>
  <si>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</si>
  <si>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</si>
  <si>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</si>
  <si>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</si>
  <si>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</si>
  <si>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</si>
  <si>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</si>
  <si>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</si>
  <si>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</si>
  <si>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</si>
  <si>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</si>
  <si>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</si>
  <si>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</si>
  <si>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</si>
  <si>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</si>
  <si>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</si>
  <si>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</si>
  <si>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</si>
  <si>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</si>
  <si>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</si>
  <si>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</si>
  <si>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</si>
  <si>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</si>
  <si>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</si>
  <si>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</si>
  <si>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</si>
  <si>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</si>
  <si>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</si>
  <si>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</si>
  <si>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</si>
  <si>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</si>
  <si>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</si>
  <si>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</si>
  <si>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</si>
  <si>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</si>
  <si>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</si>
  <si>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</si>
  <si>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</si>
  <si>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</si>
  <si>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</si>
  <si>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</si>
  <si>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</si>
  <si>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</si>
  <si>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</si>
  <si>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</si>
  <si>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</si>
  <si>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</si>
  <si>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</si>
  <si>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</si>
  <si>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</si>
  <si>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</si>
  <si>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</si>
  <si>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</si>
  <si>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</si>
  <si>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</si>
  <si>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</si>
  <si>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</si>
  <si>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</si>
  <si>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</si>
  <si>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</si>
  <si>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</si>
  <si>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</si>
  <si>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</si>
  <si>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</si>
  <si>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</si>
  <si>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</si>
  <si>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</si>
  <si>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</si>
  <si>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</si>
  <si>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</si>
  <si>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</si>
  <si>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</si>
  <si>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</si>
  <si>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</si>
  <si>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</si>
  <si>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</si>
  <si>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</si>
  <si>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</si>
  <si>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</si>
  <si>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</si>
  <si>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</si>
  <si>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</si>
  <si>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</si>
  <si>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</si>
  <si>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</si>
  <si>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</si>
  <si>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</si>
  <si>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</si>
  <si>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</si>
  <si>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</si>
  <si>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</si>
  <si>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</si>
  <si>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</si>
  <si>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</si>
  <si>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</si>
  <si>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</si>
  <si>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</si>
  <si>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</si>
  <si>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</si>
  <si>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</si>
  <si>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</si>
  <si>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</si>
  <si>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</si>
  <si>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</si>
  <si>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</si>
  <si>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</si>
  <si>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</si>
  <si>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</si>
  <si>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</si>
  <si>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</si>
  <si>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</si>
  <si>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</si>
  <si>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</si>
  <si>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</si>
  <si>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</si>
  <si>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</si>
  <si>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</si>
  <si>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</si>
  <si>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</si>
  <si>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</si>
  <si>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</si>
  <si>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</si>
  <si>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</si>
  <si>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</si>
  <si>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</si>
  <si>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</si>
  <si>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</si>
  <si>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</si>
  <si>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</si>
  <si>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</si>
  <si>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</si>
  <si>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</si>
  <si>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</si>
  <si>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</si>
  <si>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</si>
  <si>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</si>
  <si>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</si>
  <si>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</si>
  <si>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</si>
  <si>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</si>
  <si>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</si>
  <si>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</si>
  <si>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</si>
  <si>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</si>
  <si>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</si>
  <si>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</si>
  <si>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</si>
  <si>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</si>
  <si>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</si>
  <si>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</si>
  <si>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</si>
  <si>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</si>
  <si>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</si>
  <si>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</si>
  <si>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</si>
  <si>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</si>
  <si>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</si>
  <si>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</si>
  <si>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</si>
  <si>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</si>
  <si>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</si>
  <si>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</si>
  <si>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</si>
  <si>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</si>
  <si>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</si>
  <si>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</si>
  <si>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</si>
  <si>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</si>
  <si>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</si>
  <si>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</si>
  <si>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</si>
  <si>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</si>
  <si>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</si>
  <si>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</si>
  <si>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</si>
  <si>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</si>
  <si>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</si>
  <si>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</si>
  <si>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</si>
  <si>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</si>
  <si>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</si>
  <si>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</si>
  <si>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</si>
  <si>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</si>
  <si>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</si>
  <si>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</si>
  <si>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</si>
  <si>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</si>
  <si>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</si>
  <si>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</si>
  <si>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</si>
  <si>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</si>
  <si>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</si>
  <si>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</si>
  <si>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</si>
  <si>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</si>
  <si>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</si>
  <si>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</si>
  <si>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</si>
  <si>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</si>
  <si>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</si>
  <si>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</si>
  <si>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</si>
  <si>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</si>
  <si>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</si>
  <si>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</si>
  <si>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</si>
  <si>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</si>
  <si>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</si>
  <si>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</si>
  <si>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</si>
  <si>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</si>
  <si>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</si>
  <si>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</si>
  <si>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</si>
  <si>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</si>
  <si>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</si>
  <si>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</si>
  <si>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</si>
  <si>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</si>
  <si>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</si>
  <si>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</si>
  <si>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</si>
  <si>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</si>
  <si>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</si>
  <si>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</si>
  <si>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</si>
  <si>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</si>
  <si>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</si>
  <si>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</si>
  <si>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</si>
  <si>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</si>
  <si>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</si>
  <si>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</si>
  <si>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</si>
  <si>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</si>
  <si>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</si>
  <si>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</si>
  <si>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</si>
  <si>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</si>
  <si>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</si>
  <si>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</si>
  <si>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</si>
  <si>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</si>
  <si>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</si>
  <si>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</si>
  <si>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</si>
  <si>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</si>
  <si>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</si>
  <si>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</si>
  <si>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</si>
  <si>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</si>
  <si>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</si>
  <si>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</si>
  <si>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</si>
  <si>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</si>
  <si>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</si>
  <si>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</si>
  <si>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</si>
  <si>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</si>
  <si>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</si>
  <si>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</si>
  <si>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</si>
  <si>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</si>
  <si>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</si>
  <si>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</si>
  <si>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</si>
  <si>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</si>
  <si>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</si>
  <si>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</si>
  <si>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</si>
  <si>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</si>
  <si>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</si>
  <si>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</si>
  <si>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</si>
  <si>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</si>
  <si>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</si>
  <si>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</si>
  <si>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</si>
  <si>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</si>
  <si>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</si>
  <si>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</si>
  <si>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</si>
  <si>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</si>
  <si>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</si>
  <si>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</si>
  <si>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</si>
  <si>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</si>
  <si>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</si>
  <si>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</si>
  <si>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</si>
  <si>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</si>
  <si>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</si>
  <si>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</si>
  <si>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</si>
  <si>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</si>
  <si>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</si>
  <si>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</si>
  <si>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</si>
  <si>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</si>
  <si>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</si>
  <si>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</si>
  <si>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</si>
  <si>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</si>
  <si>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</si>
  <si>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</si>
  <si>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</si>
  <si>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</si>
  <si>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</si>
  <si>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</si>
  <si>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</si>
  <si>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</si>
  <si>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</si>
  <si>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</si>
  <si>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</si>
  <si>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</si>
  <si>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</si>
  <si>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</si>
  <si>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</si>
  <si>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</si>
  <si>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</si>
  <si>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</si>
  <si>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</si>
  <si>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</si>
  <si>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</si>
  <si>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</si>
  <si>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</si>
  <si>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</si>
  <si>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</si>
  <si>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</si>
  <si>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</si>
  <si>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</si>
  <si>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</si>
  <si>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</si>
  <si>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</si>
  <si>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</si>
  <si>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</si>
  <si>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</si>
  <si>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</si>
  <si>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</si>
  <si>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</si>
  <si>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</si>
  <si>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</si>
  <si>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</si>
  <si>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</si>
  <si>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</si>
  <si>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</si>
  <si>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</si>
  <si>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</si>
  <si>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</si>
  <si>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</si>
  <si>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</si>
  <si>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</si>
  <si>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</si>
  <si>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</si>
  <si>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</si>
  <si>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</si>
  <si>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</si>
  <si>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</si>
  <si>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</si>
  <si>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</si>
  <si>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</si>
  <si>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</si>
  <si>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</si>
  <si>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</si>
  <si>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</si>
  <si>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</si>
  <si>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</si>
  <si>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</si>
  <si>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</si>
  <si>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</si>
  <si>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</si>
  <si>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</si>
  <si>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</si>
  <si>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</si>
  <si>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</si>
  <si>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</si>
  <si>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</si>
  <si>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</si>
  <si>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</si>
  <si>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</si>
  <si>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</si>
  <si>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</si>
  <si>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</si>
  <si>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</si>
  <si>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</si>
  <si>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</si>
  <si>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</si>
  <si>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</si>
  <si>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</si>
  <si>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</si>
  <si>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</si>
  <si>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</si>
  <si>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</si>
  <si>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</si>
  <si>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</si>
  <si>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</si>
  <si>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</si>
  <si>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</si>
  <si>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</si>
  <si>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</si>
  <si>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</si>
  <si>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</si>
  <si>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</si>
  <si>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</si>
  <si>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</si>
  <si>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</si>
  <si>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</si>
  <si>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</si>
  <si>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</si>
  <si>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</si>
  <si>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</si>
  <si>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</si>
  <si>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</si>
  <si>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</si>
  <si>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</si>
  <si>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</si>
  <si>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</si>
  <si>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</si>
  <si>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</si>
  <si>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</si>
  <si>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</si>
  <si>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</si>
  <si>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</si>
  <si>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</si>
  <si>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</si>
  <si>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</si>
  <si>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</si>
  <si>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</si>
  <si>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</si>
  <si>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</si>
  <si>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</si>
  <si>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</si>
  <si>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</si>
  <si>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</si>
  <si>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</si>
  <si>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</si>
  <si>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</si>
  <si>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</si>
  <si>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</si>
  <si>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</si>
  <si>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</si>
  <si>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</si>
  <si>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</si>
  <si>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</si>
  <si>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</si>
  <si>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</si>
  <si>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</si>
  <si>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</si>
  <si>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</si>
  <si>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</si>
  <si>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</si>
  <si>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</si>
  <si>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</si>
  <si>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</si>
  <si>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</si>
  <si>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</si>
  <si>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</si>
  <si>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</si>
  <si>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</si>
  <si>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</si>
  <si>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</si>
  <si>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</si>
  <si>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</si>
  <si>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</si>
  <si>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</si>
  <si>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</si>
  <si>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</si>
  <si>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</si>
  <si>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</si>
  <si>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</si>
  <si>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</si>
  <si>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</si>
  <si>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</si>
  <si>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</si>
  <si>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</si>
  <si>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</si>
  <si>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</si>
  <si>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</si>
  <si>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</si>
  <si>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</si>
  <si>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</si>
  <si>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</si>
  <si>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</si>
  <si>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</si>
  <si>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</si>
  <si>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</si>
  <si>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</si>
  <si>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</si>
  <si>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</si>
  <si>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</si>
  <si>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</si>
  <si>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</si>
  <si>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</si>
  <si>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</si>
  <si>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</si>
  <si>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</si>
  <si>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</si>
  <si>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</si>
  <si>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</si>
  <si>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</si>
  <si>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</si>
  <si>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</si>
  <si>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</si>
  <si>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</si>
  <si>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</si>
  <si>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</si>
  <si>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</si>
  <si>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</si>
  <si>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</si>
  <si>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</si>
  <si>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</si>
  <si>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</si>
  <si>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</si>
  <si>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</si>
  <si>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</si>
  <si>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</si>
  <si>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</si>
  <si>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</si>
  <si>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</si>
  <si>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</si>
  <si>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</si>
  <si>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</si>
  <si>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</si>
  <si>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</si>
  <si>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</si>
  <si>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</si>
  <si>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</si>
  <si>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</si>
  <si>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</si>
  <si>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</si>
  <si>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</si>
  <si>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</si>
  <si>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</si>
  <si>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</si>
  <si>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</si>
  <si>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</si>
  <si>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</si>
  <si>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</si>
  <si>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</si>
  <si>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</si>
  <si>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</si>
  <si>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</si>
  <si>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</si>
  <si>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</si>
  <si>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</si>
  <si>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</si>
  <si>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</si>
  <si>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</si>
  <si>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</si>
  <si>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</si>
  <si>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</si>
  <si>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</si>
  <si>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</si>
  <si>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</si>
  <si>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</si>
  <si>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</si>
  <si>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</si>
  <si>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</si>
  <si>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</si>
  <si>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</si>
  <si>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</si>
  <si>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</si>
  <si>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</si>
  <si>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</si>
  <si>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</si>
  <si>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</si>
  <si>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</si>
  <si>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</si>
  <si>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</si>
  <si>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</si>
  <si>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</si>
  <si>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</si>
  <si>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</si>
  <si>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</si>
  <si>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</si>
  <si>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</si>
  <si>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</si>
  <si>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</si>
  <si>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</si>
  <si>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</si>
  <si>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</si>
  <si>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</si>
  <si>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</si>
  <si>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</si>
  <si>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</si>
  <si>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</si>
  <si>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</si>
  <si>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</si>
  <si>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</si>
  <si>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</si>
  <si>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</si>
  <si>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</si>
  <si>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</si>
  <si>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</si>
  <si>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</si>
  <si>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</si>
  <si>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</si>
  <si>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</si>
  <si>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</si>
  <si>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</si>
  <si>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</si>
  <si>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</si>
  <si>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</si>
  <si>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</si>
  <si>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</si>
  <si>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</si>
  <si>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</si>
  <si>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</si>
  <si>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</si>
  <si>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</si>
  <si>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</si>
  <si>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</si>
  <si>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</si>
  <si>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</si>
  <si>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</si>
  <si>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</si>
  <si>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</si>
  <si>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</si>
  <si>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</si>
  <si>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</si>
  <si>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</si>
  <si>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</si>
  <si>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</si>
  <si>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</si>
  <si>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</si>
  <si>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</si>
  <si>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</si>
  <si>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</si>
  <si>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</si>
  <si>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</si>
  <si>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</si>
  <si>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</si>
  <si>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</si>
  <si>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</si>
  <si>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</si>
  <si>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</si>
  <si>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</si>
  <si>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</si>
  <si>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</si>
  <si>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</si>
  <si>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</si>
  <si>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</si>
  <si>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</si>
  <si>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</si>
  <si>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</si>
  <si>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</si>
  <si>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</si>
  <si>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</si>
  <si>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</si>
  <si>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</si>
  <si>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</si>
  <si>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</si>
  <si>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</si>
  <si>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</si>
  <si>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</si>
  <si>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</si>
  <si>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</si>
  <si>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</si>
  <si>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</si>
  <si>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</si>
  <si>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</si>
  <si>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</si>
  <si>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</si>
  <si>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</si>
  <si>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</si>
  <si>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</si>
  <si>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</si>
  <si>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</si>
  <si>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</si>
  <si>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</si>
  <si>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</si>
  <si>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</si>
  <si>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</si>
  <si>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</si>
  <si>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</si>
  <si>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</si>
  <si>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</si>
  <si>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</si>
  <si>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</si>
  <si>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</si>
  <si>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</si>
  <si>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</si>
  <si>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</si>
  <si>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</si>
  <si>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</si>
  <si>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</si>
  <si>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</si>
  <si>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</si>
  <si>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</si>
  <si>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</si>
  <si>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</si>
  <si>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</si>
  <si>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</si>
  <si>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</si>
  <si>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</si>
  <si>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</si>
  <si>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</si>
  <si>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</si>
  <si>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</si>
  <si>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</si>
  <si>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</si>
  <si>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</si>
  <si>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</si>
  <si>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</si>
  <si>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</si>
  <si>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</si>
  <si>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</si>
  <si>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</si>
  <si>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</si>
  <si>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</si>
  <si>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</si>
  <si>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</si>
  <si>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</si>
  <si>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</si>
  <si>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</si>
  <si>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</si>
  <si>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</si>
  <si>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</si>
  <si>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</si>
  <si>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</si>
  <si>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</si>
  <si>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</si>
  <si>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</si>
  <si>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</si>
  <si>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</si>
  <si>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</si>
  <si>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</si>
  <si>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</si>
  <si>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</si>
  <si>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</si>
  <si>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</si>
  <si>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</si>
  <si>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</si>
  <si>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</si>
  <si>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</si>
  <si>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</si>
  <si>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</si>
  <si>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</si>
  <si>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</si>
  <si>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</si>
  <si>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</si>
  <si>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</si>
  <si>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</si>
  <si>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</si>
  <si>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</si>
  <si>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</si>
  <si>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</si>
  <si>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</si>
  <si>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</si>
  <si>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</si>
  <si>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</si>
  <si>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</si>
  <si>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</si>
  <si>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</si>
  <si>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</si>
  <si>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</si>
  <si>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</si>
  <si>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</si>
  <si>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</si>
  <si>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</si>
  <si>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</si>
  <si>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</si>
  <si>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</si>
  <si>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</si>
  <si>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</si>
  <si>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</si>
  <si>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</si>
  <si>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</si>
  <si>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</si>
  <si>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</si>
  <si>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</si>
  <si>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</si>
  <si>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</si>
  <si>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</si>
  <si>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</si>
  <si>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</si>
  <si>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</si>
  <si>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</si>
  <si>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</si>
  <si>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</si>
  <si>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</si>
  <si>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</si>
  <si>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</si>
  <si>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</si>
  <si>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</si>
  <si>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</si>
  <si>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</si>
  <si>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</si>
  <si>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</si>
  <si>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</si>
  <si>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</si>
  <si>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</si>
  <si>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</si>
  <si>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</si>
  <si>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</si>
  <si>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</si>
  <si>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</si>
  <si>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</si>
  <si>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</si>
  <si>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</si>
  <si>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</si>
  <si>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</si>
  <si>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</si>
  <si>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</si>
  <si>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</si>
  <si>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</si>
  <si>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</si>
  <si>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</si>
  <si>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</si>
  <si>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</si>
  <si>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</si>
  <si>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</si>
  <si>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</si>
  <si>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</si>
  <si>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</si>
  <si>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</si>
  <si>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</si>
  <si>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</si>
  <si>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</si>
  <si>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</si>
  <si>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</si>
  <si>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</si>
  <si>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</si>
  <si>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</si>
  <si>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</si>
  <si>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</si>
  <si>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</si>
  <si>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</si>
  <si>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</si>
  <si>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</si>
  <si>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</si>
  <si>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</si>
  <si>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</si>
  <si>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</si>
  <si>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</si>
  <si>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</si>
  <si>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</si>
  <si>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</si>
  <si>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</si>
  <si>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</si>
  <si>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</si>
  <si>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</si>
  <si>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</si>
  <si>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</si>
  <si>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</si>
  <si>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</si>
  <si>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</si>
  <si>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</si>
  <si>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</si>
  <si>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</si>
  <si>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</si>
  <si>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</si>
  <si>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</si>
  <si>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</si>
  <si>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</si>
  <si>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</si>
  <si>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</si>
  <si>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</si>
  <si>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</si>
  <si>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</si>
  <si>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</si>
  <si>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</si>
  <si>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</si>
  <si>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</si>
  <si>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</si>
  <si>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</si>
  <si>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</si>
  <si>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</si>
  <si>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</si>
  <si>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</si>
  <si>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</si>
  <si>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</si>
  <si>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</si>
  <si>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</si>
  <si>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</si>
  <si>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</si>
  <si>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</si>
  <si>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</si>
  <si>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</si>
  <si>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</si>
  <si>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</si>
  <si>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</si>
  <si>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</si>
  <si>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</si>
  <si>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</si>
  <si>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</si>
  <si>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</si>
  <si>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</si>
  <si>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</si>
  <si>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</si>
  <si>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</si>
  <si>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</si>
  <si>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</si>
  <si>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</si>
  <si>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</si>
  <si>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</si>
  <si>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</si>
  <si>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</si>
  <si>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</si>
  <si>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</si>
  <si>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</si>
  <si>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</si>
  <si>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</si>
  <si>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</si>
  <si>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</si>
  <si>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</si>
  <si>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</si>
  <si>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</si>
  <si>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</si>
  <si>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</si>
  <si>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</si>
  <si>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</si>
  <si>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</si>
  <si>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</si>
  <si>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</si>
  <si>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</si>
  <si>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</si>
  <si>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</si>
  <si>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</si>
  <si>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</si>
  <si>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</si>
  <si>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</si>
  <si>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</si>
  <si>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</si>
  <si>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</si>
  <si>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</si>
  <si>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</si>
  <si>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</si>
  <si>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</si>
  <si>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</si>
  <si>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</si>
  <si>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</si>
  <si>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</si>
  <si>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</si>
  <si>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</si>
  <si>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</si>
  <si>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</si>
  <si>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</si>
  <si>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</si>
  <si>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</si>
  <si>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</si>
  <si>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</si>
  <si>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</si>
  <si>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</si>
  <si>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</si>
  <si>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</si>
  <si>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</si>
  <si>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</si>
  <si>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</si>
  <si>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</si>
  <si>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</si>
  <si>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</si>
  <si>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</si>
  <si>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</si>
  <si>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</si>
  <si>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</si>
  <si>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</si>
  <si>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</si>
  <si>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</si>
  <si>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</si>
  <si>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</si>
  <si>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</si>
  <si>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</si>
  <si>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</si>
  <si>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</si>
  <si>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</si>
  <si>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</si>
  <si>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</si>
  <si>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</si>
  <si>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</si>
  <si>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</si>
  <si>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</si>
  <si>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</si>
  <si>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</si>
  <si>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</si>
  <si>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</si>
  <si>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</si>
  <si>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</si>
  <si>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</si>
  <si>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</si>
  <si>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</si>
  <si>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</si>
  <si>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</si>
  <si>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</si>
  <si>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</si>
  <si>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</si>
  <si>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</si>
  <si>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</si>
  <si>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</si>
  <si>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</si>
  <si>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</si>
  <si>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</si>
  <si>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</si>
  <si>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</si>
  <si>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</si>
  <si>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</si>
  <si>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</si>
  <si>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</si>
  <si>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</si>
  <si>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</si>
  <si>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</si>
  <si>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</si>
  <si>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</si>
  <si>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</si>
  <si>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</si>
  <si>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</si>
  <si>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</si>
  <si>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</si>
  <si>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</si>
  <si>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</si>
  <si>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</si>
  <si>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</si>
  <si>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</si>
  <si>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</si>
  <si>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</si>
  <si>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</si>
  <si>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</si>
  <si>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</si>
  <si>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</si>
  <si>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</si>
  <si>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</si>
  <si>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</si>
  <si>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</si>
  <si>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</si>
  <si>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</si>
  <si>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</si>
  <si>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</si>
  <si>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</si>
  <si>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</si>
  <si>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</si>
  <si>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</si>
  <si>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</si>
  <si>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</si>
  <si>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</si>
  <si>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</si>
  <si>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</si>
  <si>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</si>
  <si>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</si>
  <si>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</si>
  <si>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</si>
  <si>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</si>
  <si>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</si>
  <si>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</si>
  <si>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</si>
  <si>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</si>
  <si>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</si>
  <si>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</si>
  <si>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</si>
  <si>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</si>
  <si>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</si>
  <si>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</si>
  <si>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</si>
  <si>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</si>
  <si>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</si>
  <si>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</si>
  <si>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</si>
  <si>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</si>
  <si>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</si>
  <si>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</si>
  <si>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</si>
  <si>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</si>
  <si>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</si>
  <si>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</si>
  <si>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</si>
  <si>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</si>
  <si>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</si>
  <si>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</si>
  <si>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</si>
  <si>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</si>
  <si>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</si>
  <si>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</si>
  <si>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</si>
  <si>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</si>
  <si>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</si>
  <si>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</si>
  <si>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</si>
  <si>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</si>
  <si>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</si>
  <si>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</si>
  <si>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</si>
  <si>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</si>
  <si>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</si>
  <si>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</si>
  <si>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</si>
  <si>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</si>
  <si>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</si>
  <si>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</si>
  <si>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</si>
  <si>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</si>
  <si>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</si>
  <si>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</si>
  <si>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</si>
  <si>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</si>
  <si>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</si>
  <si>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</si>
  <si>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</si>
  <si>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</si>
  <si>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</si>
  <si>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</si>
  <si>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</si>
  <si>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</si>
  <si>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</si>
  <si>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</si>
  <si>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</si>
  <si>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</si>
  <si>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</si>
  <si>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</si>
  <si>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</si>
  <si>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</si>
  <si>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</si>
  <si>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</si>
  <si>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</si>
  <si>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</si>
  <si>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</si>
  <si>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</si>
  <si>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</si>
  <si>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</si>
  <si>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</si>
  <si>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</si>
  <si>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</si>
  <si>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</si>
  <si>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</si>
  <si>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</si>
  <si>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</si>
  <si>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</si>
  <si>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</si>
  <si>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</si>
  <si>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</si>
  <si>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</si>
  <si>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</si>
  <si>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</si>
  <si>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</si>
  <si>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</si>
  <si>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</si>
  <si>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</si>
  <si>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</si>
  <si>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</si>
  <si>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</si>
  <si>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</si>
  <si>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</si>
  <si>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</si>
  <si>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</si>
  <si>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</si>
  <si>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</si>
  <si>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</si>
  <si>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</si>
  <si>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</si>
  <si>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</si>
  <si>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</si>
  <si>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</si>
  <si>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</si>
  <si>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</si>
  <si>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</si>
  <si>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</si>
  <si>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</si>
  <si>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</si>
  <si>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</si>
  <si>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</si>
  <si>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</si>
  <si>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</si>
  <si>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</si>
  <si>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</si>
  <si>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</si>
  <si>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</si>
  <si>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</si>
  <si>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</si>
  <si>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</si>
  <si>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</si>
  <si>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</si>
  <si>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</si>
  <si>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</si>
  <si>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</si>
  <si>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</si>
  <si>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</si>
  <si>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</si>
  <si>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</si>
  <si>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</si>
  <si>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</si>
  <si>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</si>
  <si>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</si>
  <si>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</si>
  <si>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</si>
  <si>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</si>
  <si>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</si>
  <si>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</si>
  <si>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</si>
  <si>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</si>
  <si>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</si>
  <si>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</si>
  <si>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</si>
  <si>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</si>
  <si>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</si>
  <si>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</si>
  <si>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</si>
  <si>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</si>
  <si>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</si>
  <si>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</si>
  <si>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</si>
  <si>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</si>
  <si>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</si>
  <si>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</si>
  <si>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</si>
  <si>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</si>
  <si>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</si>
  <si>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</si>
  <si>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</si>
  <si>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</si>
  <si>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</si>
  <si>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</si>
  <si>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</si>
  <si>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</si>
  <si>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</si>
  <si>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</si>
  <si>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</si>
  <si>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</si>
  <si>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</si>
  <si>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</si>
  <si>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</si>
  <si>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</si>
  <si>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</si>
  <si>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</si>
  <si>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</si>
  <si>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</si>
  <si>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</si>
  <si>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</si>
  <si>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</si>
  <si>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</si>
  <si>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</si>
  <si>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</si>
  <si>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</si>
  <si>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</si>
  <si>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</si>
  <si>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</si>
  <si>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</si>
  <si>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</si>
  <si>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</si>
  <si>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</si>
  <si>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</si>
  <si>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</si>
  <si>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</si>
  <si>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</si>
  <si>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</si>
  <si>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</si>
  <si>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</si>
  <si>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</si>
  <si>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</si>
  <si>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</si>
  <si>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</si>
  <si>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</si>
  <si>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</si>
  <si>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</si>
  <si>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</si>
  <si>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</si>
  <si>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</si>
  <si>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</si>
  <si>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</si>
  <si>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</si>
  <si>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</si>
  <si>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</si>
  <si>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</si>
  <si>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</si>
  <si>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</si>
  <si>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</si>
  <si>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</si>
  <si>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</si>
  <si>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</si>
  <si>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</si>
  <si>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</si>
  <si>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</si>
  <si>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</si>
  <si>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</si>
  <si>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</si>
  <si>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</si>
  <si>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</si>
  <si>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</si>
  <si>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</si>
  <si>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</si>
  <si>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</si>
  <si>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</si>
  <si>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</si>
  <si>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</si>
  <si>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</si>
  <si>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</si>
  <si>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</si>
  <si>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</si>
  <si>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</si>
  <si>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</si>
  <si>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</si>
  <si>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</si>
  <si>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</si>
  <si>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</si>
  <si>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</si>
  <si>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</si>
  <si>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</si>
  <si>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</si>
  <si>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</si>
  <si>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</si>
  <si>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</si>
  <si>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</si>
  <si>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</si>
  <si>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</si>
  <si>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</si>
  <si>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</si>
  <si>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</si>
  <si>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</si>
  <si>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</si>
  <si>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</si>
  <si>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</si>
  <si>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</si>
  <si>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</si>
  <si>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</si>
  <si>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</si>
  <si>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</si>
  <si>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</si>
  <si>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</si>
  <si>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</si>
  <si>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</si>
  <si>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</si>
  <si>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</si>
  <si>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</si>
  <si>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</si>
  <si>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</si>
  <si>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</si>
  <si>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</si>
  <si>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</si>
  <si>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</si>
  <si>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</si>
  <si>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</si>
  <si>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</si>
  <si>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</si>
  <si>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</si>
  <si>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</si>
  <si>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</si>
  <si>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</si>
  <si>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</si>
  <si>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</si>
  <si>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</si>
  <si>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</si>
  <si>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</si>
  <si>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</si>
  <si>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</si>
  <si>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</si>
  <si>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</si>
  <si>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</si>
  <si>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</si>
  <si>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</si>
  <si>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</si>
  <si>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</si>
  <si>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</si>
  <si>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</si>
  <si>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</si>
  <si>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</si>
  <si>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</si>
  <si>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</si>
  <si>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</si>
  <si>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</si>
  <si>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</si>
  <si>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</si>
  <si>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</si>
  <si>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</si>
  <si>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</si>
  <si>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</si>
  <si>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</si>
  <si>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</si>
  <si>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</si>
  <si>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</si>
  <si>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</si>
  <si>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</si>
  <si>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</si>
  <si>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</si>
  <si>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</si>
  <si>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</si>
  <si>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</si>
  <si>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</si>
  <si>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</si>
  <si>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</si>
  <si>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</si>
  <si>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</si>
  <si>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</si>
  <si>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</si>
  <si>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</si>
  <si>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</si>
  <si>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</si>
  <si>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</si>
  <si>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</si>
  <si>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</si>
  <si>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</si>
  <si>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</si>
  <si>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</si>
  <si>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</si>
  <si>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</si>
  <si>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</si>
  <si>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</si>
  <si>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</si>
  <si>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</si>
  <si>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</si>
  <si>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</si>
  <si>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</si>
  <si>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</si>
  <si>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</si>
  <si>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</si>
  <si>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</si>
  <si>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</si>
  <si>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</si>
  <si>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</si>
  <si>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</si>
  <si>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</si>
  <si>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</si>
  <si>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</si>
  <si>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</si>
  <si>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</si>
  <si>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</si>
  <si>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</si>
  <si>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</si>
  <si>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</si>
  <si>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</si>
  <si>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</si>
  <si>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</si>
  <si>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</si>
  <si>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</si>
  <si>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</si>
  <si>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</si>
  <si>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</si>
  <si>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</si>
  <si>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</si>
  <si>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</si>
  <si>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</si>
  <si>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</si>
  <si>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</si>
  <si>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</si>
  <si>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</si>
  <si>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</si>
  <si>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</si>
  <si>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</si>
  <si>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</si>
  <si>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</si>
  <si>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</si>
  <si>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</si>
  <si>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</si>
  <si>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</si>
  <si>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</si>
  <si>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</si>
  <si>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</si>
  <si>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</si>
  <si>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</si>
  <si>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</si>
  <si>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</si>
  <si>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</si>
  <si>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</si>
  <si>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</si>
  <si>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</si>
  <si>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</si>
  <si>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</si>
  <si>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</si>
  <si>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</si>
  <si>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</si>
  <si>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</si>
  <si>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</si>
  <si>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</si>
  <si>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</si>
  <si>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</si>
  <si>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</si>
  <si>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</si>
  <si>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</si>
  <si>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</si>
  <si>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</si>
  <si>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</si>
  <si>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</si>
  <si>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</si>
  <si>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</si>
  <si>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</si>
  <si>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</si>
  <si>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</si>
  <si>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</si>
  <si>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</si>
  <si>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</si>
  <si>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</si>
  <si>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</si>
  <si>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</si>
  <si>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</si>
  <si>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</si>
  <si>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</si>
  <si>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</si>
  <si>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</si>
  <si>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</si>
  <si>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</si>
  <si>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</si>
  <si>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</si>
  <si>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</si>
  <si>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</si>
  <si>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</si>
  <si>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</si>
  <si>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</si>
  <si>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</si>
  <si>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</si>
  <si>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</si>
  <si>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</si>
  <si>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</si>
  <si>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</si>
  <si>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</si>
  <si>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</si>
  <si>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</si>
  <si>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</si>
  <si>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</si>
  <si>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</si>
  <si>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</si>
  <si>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</si>
  <si>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</si>
  <si>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</si>
  <si>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</si>
  <si>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</si>
  <si>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</si>
  <si>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</si>
  <si>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</si>
  <si>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</si>
  <si>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</si>
  <si>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</si>
  <si>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</si>
  <si>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</si>
  <si>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</si>
  <si>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</si>
  <si>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</si>
  <si>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</si>
  <si>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</si>
  <si>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</si>
  <si>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</si>
  <si>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</si>
  <si>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</si>
  <si>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</si>
  <si>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</si>
  <si>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</si>
  <si>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</si>
  <si>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</si>
  <si>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</si>
  <si>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</si>
  <si>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</si>
  <si>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</si>
  <si>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</si>
  <si>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</si>
  <si>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</si>
  <si>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</si>
  <si>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</si>
  <si>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</si>
  <si>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</si>
  <si>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</si>
  <si>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</si>
  <si>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</si>
  <si>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</si>
  <si>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</si>
  <si>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</si>
  <si>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</si>
  <si>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</si>
  <si>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</si>
  <si>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</si>
  <si>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</si>
  <si>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</si>
  <si>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</si>
  <si>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</si>
  <si>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</si>
  <si>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</si>
  <si>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</si>
  <si>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</si>
  <si>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</si>
  <si>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</si>
  <si>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</si>
  <si>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</si>
  <si>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</si>
  <si>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</si>
  <si>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</si>
  <si>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</si>
  <si>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</si>
  <si>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</si>
  <si>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</si>
  <si>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</si>
  <si>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</si>
  <si>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</si>
  <si>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</si>
  <si>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</si>
  <si>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</si>
  <si>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</si>
  <si>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</si>
  <si>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</si>
  <si>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</si>
  <si>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</si>
  <si>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</si>
  <si>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</si>
  <si>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</si>
  <si>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</si>
  <si>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</si>
  <si>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</si>
  <si>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</si>
  <si>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</si>
  <si>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</si>
  <si>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</si>
  <si>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</si>
  <si>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</si>
  <si>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</si>
  <si>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</si>
  <si>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</si>
  <si>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</si>
  <si>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</si>
  <si>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</si>
  <si>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</si>
  <si>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</si>
  <si>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</si>
  <si>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</si>
  <si>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</si>
  <si>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</si>
  <si>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</si>
  <si>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</si>
  <si>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</si>
  <si>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</si>
  <si>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</si>
  <si>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</si>
  <si>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</si>
  <si>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</si>
  <si>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</si>
  <si>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</si>
  <si>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</si>
  <si>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</si>
  <si>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</si>
  <si>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</si>
  <si>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</si>
  <si>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</si>
  <si>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</si>
  <si>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</si>
  <si>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</si>
  <si>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</si>
  <si>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</si>
  <si>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</si>
  <si>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</si>
  <si>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</si>
  <si>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</si>
  <si>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</si>
  <si>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</si>
  <si>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</si>
  <si>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</si>
  <si>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</si>
  <si>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</si>
  <si>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</si>
  <si>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</si>
  <si>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</si>
  <si>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</si>
  <si>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</si>
  <si>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</si>
  <si>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</si>
  <si>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</si>
  <si>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</si>
  <si>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</si>
  <si>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</si>
  <si>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</si>
  <si>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</si>
  <si>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</si>
  <si>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</si>
  <si>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</si>
  <si>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</si>
  <si>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</si>
  <si>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</si>
  <si>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</si>
  <si>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</si>
  <si>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</si>
  <si>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</si>
  <si>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</si>
  <si>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</si>
  <si>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</si>
  <si>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</si>
  <si>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</si>
  <si>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</si>
  <si>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</si>
  <si>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</si>
  <si>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</si>
  <si>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</si>
  <si>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</si>
  <si>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</si>
  <si>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</si>
  <si>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</si>
  <si>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</si>
  <si>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</si>
  <si>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</si>
  <si>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</si>
  <si>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</si>
  <si>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</si>
  <si>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</si>
  <si>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</si>
  <si>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</si>
  <si>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</si>
  <si>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</si>
  <si>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</si>
  <si>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</si>
  <si>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</si>
  <si>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</si>
  <si>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</si>
  <si>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</si>
  <si>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</si>
  <si>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</si>
  <si>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</si>
  <si>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</si>
  <si>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</si>
  <si>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</si>
  <si>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</si>
  <si>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</si>
  <si>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</si>
  <si>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</si>
  <si>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</si>
  <si>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</si>
  <si>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</si>
  <si>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</si>
  <si>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</si>
  <si>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</si>
  <si>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</si>
  <si>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</si>
  <si>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</si>
  <si>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</si>
  <si>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</si>
  <si>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</si>
  <si>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</si>
  <si>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</si>
  <si>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</si>
  <si>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</si>
  <si>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</si>
  <si>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</si>
  <si>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</si>
  <si>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</si>
  <si>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</si>
  <si>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</si>
  <si>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</si>
  <si>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</si>
  <si>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</si>
  <si>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</si>
  <si>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</si>
  <si>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</si>
  <si>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</si>
  <si>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</si>
  <si>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</si>
  <si>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</si>
  <si>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</si>
  <si>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</si>
  <si>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</si>
  <si>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</si>
  <si>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</si>
  <si>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</si>
  <si>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</si>
  <si>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</si>
  <si>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</si>
  <si>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</si>
  <si>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</si>
  <si>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</si>
  <si>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</si>
  <si>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</si>
  <si>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</si>
  <si>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</si>
  <si>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</si>
  <si>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</si>
  <si>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</si>
  <si>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</si>
  <si>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</si>
  <si>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</si>
  <si>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</si>
  <si>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</si>
  <si>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</si>
  <si>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</si>
  <si>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</si>
  <si>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</si>
  <si>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</si>
  <si>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</si>
  <si>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</si>
  <si>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</si>
  <si>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</si>
  <si>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</si>
  <si>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</si>
  <si>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</si>
  <si>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</si>
  <si>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</si>
  <si>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</si>
  <si>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</si>
  <si>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</si>
  <si>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</si>
  <si>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</si>
  <si>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</si>
  <si>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</si>
  <si>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</si>
  <si>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</si>
  <si>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</si>
  <si>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</si>
  <si>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</si>
  <si>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</si>
  <si>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</si>
  <si>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</si>
  <si>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</si>
  <si>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</si>
  <si>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</si>
  <si>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</si>
  <si>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</si>
  <si>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</si>
  <si>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</si>
  <si>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</si>
  <si>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</si>
  <si>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</si>
  <si>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</si>
  <si>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</si>
  <si>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</si>
  <si>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</si>
  <si>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</si>
  <si>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</si>
  <si>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</si>
  <si>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</si>
  <si>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</si>
  <si>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</si>
  <si>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</si>
  <si>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</si>
  <si>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</si>
  <si>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</si>
  <si>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</si>
  <si>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</si>
  <si>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</si>
  <si>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</si>
  <si>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</si>
  <si>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</si>
  <si>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</si>
  <si>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</si>
  <si>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</si>
  <si>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</si>
  <si>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</si>
  <si>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</si>
  <si>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</si>
  <si>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</si>
  <si>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</si>
  <si>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</si>
  <si>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</si>
  <si>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</si>
  <si>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</si>
  <si>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</si>
  <si>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</si>
  <si>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</si>
  <si>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</si>
  <si>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</si>
  <si>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</si>
  <si>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</si>
  <si>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</si>
  <si>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</si>
  <si>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</si>
  <si>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</si>
  <si>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</si>
  <si>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</si>
  <si>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</si>
  <si>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</si>
  <si>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</si>
  <si>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</si>
  <si>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</si>
  <si>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</si>
  <si>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</si>
  <si>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</si>
  <si>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</si>
  <si>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</si>
  <si>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</si>
  <si>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</si>
  <si>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</si>
  <si>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</si>
  <si>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</si>
  <si>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</si>
  <si>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</si>
  <si>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</si>
  <si>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</si>
  <si>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</si>
  <si>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</si>
  <si>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</si>
  <si>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</si>
  <si>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</si>
  <si>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</si>
  <si>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</si>
  <si>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</si>
  <si>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</si>
  <si>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</si>
  <si>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</si>
  <si>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</si>
  <si>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</si>
  <si>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</si>
  <si>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</si>
  <si>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</si>
  <si>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</si>
  <si>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</si>
  <si>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</si>
  <si>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</si>
  <si>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</si>
  <si>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</si>
  <si>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</si>
  <si>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</si>
  <si>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</si>
  <si>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</si>
  <si>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</si>
  <si>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</si>
  <si>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</si>
  <si>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</si>
  <si>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</si>
  <si>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</si>
  <si>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</si>
  <si>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</si>
  <si>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</si>
  <si>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</si>
  <si>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</si>
  <si>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</si>
  <si>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</si>
  <si>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</si>
  <si>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</si>
  <si>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</si>
  <si>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</si>
  <si>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</si>
  <si>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</si>
  <si>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</si>
  <si>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</si>
  <si>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</si>
  <si>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</si>
  <si>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</si>
  <si>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</si>
  <si>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</si>
  <si>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</si>
  <si>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</si>
  <si>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</si>
  <si>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</si>
  <si>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</si>
  <si>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</si>
  <si>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</si>
  <si>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</si>
  <si>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</si>
  <si>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</si>
  <si>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</si>
  <si>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</si>
  <si>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</si>
  <si>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</si>
  <si>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</si>
  <si>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</si>
  <si>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</si>
  <si>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</si>
  <si>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</si>
  <si>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</si>
  <si>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</si>
  <si>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</si>
  <si>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</si>
  <si>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</si>
  <si>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</si>
  <si>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</si>
  <si>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</si>
  <si>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</si>
  <si>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</si>
  <si>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</si>
  <si>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</si>
  <si>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</si>
  <si>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</si>
  <si>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</si>
  <si>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</si>
  <si>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</si>
  <si>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</si>
  <si>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</si>
  <si>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</si>
  <si>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</si>
  <si>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</si>
  <si>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</si>
  <si>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</si>
  <si>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</si>
  <si>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</si>
  <si>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</si>
  <si>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</si>
  <si>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</si>
  <si>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</si>
  <si>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</si>
  <si>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</si>
  <si>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</si>
  <si>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</si>
  <si>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</si>
  <si>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</si>
  <si>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</si>
  <si>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</si>
  <si>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</si>
  <si>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</si>
  <si>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</si>
  <si>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</si>
  <si>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</si>
  <si>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</si>
  <si>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</si>
  <si>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</si>
  <si>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</si>
  <si>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</si>
  <si>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</si>
  <si>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</si>
  <si>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</si>
  <si>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</si>
  <si>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</si>
  <si>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</si>
  <si>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</si>
  <si>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</si>
  <si>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</si>
  <si>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</si>
  <si>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</si>
  <si>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</si>
  <si>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</si>
  <si>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</si>
  <si>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</si>
  <si>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</si>
  <si>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</si>
  <si>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</si>
  <si>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</si>
  <si>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</si>
  <si>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</si>
  <si>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</si>
  <si>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</si>
  <si>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</si>
  <si>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</si>
  <si>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</si>
  <si>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</si>
  <si>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</si>
  <si>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</si>
  <si>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</si>
  <si>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</si>
  <si>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</si>
  <si>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</si>
  <si>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</si>
  <si>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</si>
  <si>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</si>
  <si>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</si>
  <si>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</si>
  <si>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</si>
  <si>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</si>
  <si>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</si>
  <si>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</si>
  <si>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</si>
  <si>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</si>
  <si>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</si>
  <si>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</si>
  <si>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</si>
  <si>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</si>
  <si>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</si>
  <si>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</si>
  <si>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</si>
  <si>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</si>
  <si>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</si>
  <si>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</si>
  <si>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</si>
  <si>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</si>
  <si>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</si>
  <si>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</si>
  <si>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</si>
  <si>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</si>
  <si>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</si>
  <si>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</si>
  <si>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</si>
  <si>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</si>
  <si>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</si>
  <si>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</si>
  <si>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</si>
  <si>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</si>
  <si>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</si>
  <si>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</si>
  <si>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</si>
  <si>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</si>
  <si>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</si>
  <si>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</si>
  <si>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</si>
  <si>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</si>
  <si>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</si>
  <si>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</si>
  <si>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</si>
  <si>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</si>
  <si>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</si>
  <si>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</si>
  <si>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</si>
  <si>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</si>
  <si>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</si>
  <si>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</si>
  <si>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</si>
  <si>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</si>
  <si>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</si>
  <si>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</si>
  <si>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</si>
  <si>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</si>
  <si>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</si>
  <si>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</si>
  <si>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</si>
  <si>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</si>
  <si>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</si>
  <si>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</si>
  <si>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</si>
  <si>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</si>
  <si>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</si>
  <si>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</si>
  <si>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</si>
  <si>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</si>
  <si>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</si>
  <si>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</si>
  <si>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</si>
  <si>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</si>
  <si>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</si>
  <si>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</si>
  <si>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</si>
  <si>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</si>
  <si>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</si>
  <si>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</si>
  <si>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</si>
  <si>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</si>
  <si>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</si>
  <si>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</si>
  <si>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</si>
  <si>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</si>
  <si>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</si>
  <si>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</si>
  <si>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</si>
  <si>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</si>
  <si>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</si>
  <si>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</si>
  <si>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</si>
  <si>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</si>
  <si>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</si>
  <si>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</si>
  <si>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</si>
  <si>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</si>
  <si>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</si>
  <si>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</si>
  <si>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</si>
  <si>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</si>
  <si>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</si>
  <si>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</si>
  <si>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</si>
  <si>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</si>
  <si>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</si>
  <si>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</si>
  <si>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</si>
  <si>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</si>
  <si>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</si>
  <si>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</si>
  <si>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</si>
  <si>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</si>
  <si>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</si>
  <si>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</si>
  <si>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</si>
  <si>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</si>
  <si>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</si>
  <si>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</si>
  <si>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</si>
  <si>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</si>
  <si>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</si>
  <si>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</si>
  <si>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</si>
  <si>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</si>
  <si>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</si>
  <si>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</si>
  <si>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</si>
  <si>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</si>
  <si>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</si>
  <si>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</si>
  <si>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</si>
  <si>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</si>
  <si>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</si>
  <si>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</si>
  <si>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</si>
  <si>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</si>
  <si>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</si>
  <si>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</si>
  <si>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</si>
  <si>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</si>
  <si>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</si>
  <si>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</si>
  <si>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</si>
  <si>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</si>
  <si>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</si>
  <si>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</si>
  <si>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</si>
  <si>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</si>
  <si>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</si>
  <si>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</si>
  <si>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</si>
  <si>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</si>
  <si>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</si>
  <si>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</si>
  <si>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</si>
  <si>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</si>
  <si>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</si>
  <si>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</si>
  <si>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</si>
  <si>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</si>
  <si>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</si>
  <si>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</si>
  <si>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</si>
  <si>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</si>
  <si>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</si>
  <si>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</si>
  <si>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</si>
  <si>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</si>
  <si>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</si>
  <si>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</si>
  <si>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</si>
  <si>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</si>
  <si>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</si>
  <si>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</si>
  <si>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</si>
  <si>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</si>
  <si>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</si>
  <si>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</si>
  <si>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</si>
  <si>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</si>
  <si>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</si>
  <si>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</si>
  <si>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</si>
  <si>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</si>
  <si>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</si>
  <si>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</si>
  <si>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</si>
  <si>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</si>
  <si>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</si>
  <si>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</si>
  <si>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</si>
  <si>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</si>
  <si>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</si>
  <si>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</si>
  <si>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</si>
  <si>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</si>
  <si>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</si>
  <si>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</si>
  <si>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</si>
  <si>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</si>
  <si>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</si>
  <si>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</si>
  <si>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</si>
  <si>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</si>
  <si>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</si>
  <si>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</si>
  <si>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</si>
  <si>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</si>
  <si>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</si>
  <si>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</si>
  <si>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</si>
  <si>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</si>
  <si>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</si>
  <si>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</si>
  <si>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</si>
  <si>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</si>
  <si>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</si>
  <si>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</si>
  <si>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</si>
  <si>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</si>
  <si>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</si>
  <si>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</si>
  <si>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</si>
  <si>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</si>
  <si>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</si>
  <si>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</si>
  <si>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</si>
  <si>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</si>
  <si>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</si>
  <si>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</si>
  <si>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</si>
  <si>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</si>
  <si>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</si>
  <si>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</si>
  <si>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</si>
  <si>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</si>
  <si>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</si>
  <si>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</si>
  <si>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</si>
  <si>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</si>
  <si>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</si>
  <si>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</si>
  <si>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</si>
  <si>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</si>
  <si>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</si>
  <si>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</si>
  <si>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</si>
  <si>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</si>
  <si>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</si>
  <si>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</si>
  <si>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</si>
  <si>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</si>
  <si>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</si>
  <si>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</si>
  <si>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</si>
  <si>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</si>
  <si>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</si>
  <si>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</si>
  <si>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</si>
  <si>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</si>
  <si>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</si>
  <si>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</si>
  <si>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</si>
  <si>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</si>
  <si>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</si>
  <si>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</si>
  <si>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</si>
  <si>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</si>
  <si>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</si>
  <si>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</si>
  <si>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</si>
  <si>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</si>
  <si>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</si>
  <si>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</si>
  <si>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</si>
  <si>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</si>
  <si>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</si>
  <si>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</si>
  <si>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</si>
  <si>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</si>
  <si>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</si>
  <si>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</si>
  <si>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</si>
  <si>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</si>
  <si>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</si>
  <si>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</si>
  <si>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</si>
  <si>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</si>
  <si>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</si>
  <si>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</si>
  <si>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</si>
  <si>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</si>
  <si>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</si>
  <si>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</si>
  <si>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</si>
  <si>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</si>
  <si>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</si>
  <si>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</si>
  <si>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</si>
  <si>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</si>
  <si>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</si>
  <si>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</si>
  <si>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</si>
  <si>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</si>
  <si>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</si>
  <si>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</si>
  <si>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</si>
  <si>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</si>
  <si>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</si>
  <si>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</si>
  <si>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</si>
  <si>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</si>
  <si>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</si>
  <si>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</si>
  <si>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</si>
  <si>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</si>
  <si>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</si>
  <si>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</si>
  <si>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</si>
  <si>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</si>
  <si>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</si>
  <si>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</si>
  <si>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</si>
  <si>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</si>
  <si>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</si>
  <si>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</si>
  <si>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</si>
  <si>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</si>
  <si>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</si>
  <si>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</si>
  <si>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</si>
  <si>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</si>
  <si>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</si>
  <si>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</si>
  <si>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</si>
  <si>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</si>
  <si>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</si>
  <si>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</si>
  <si>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</si>
  <si>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</si>
  <si>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</si>
  <si>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</si>
  <si>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</si>
  <si>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</si>
  <si>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</si>
  <si>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</si>
  <si>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</si>
  <si>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</si>
  <si>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</si>
  <si>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</si>
  <si>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</si>
  <si>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</si>
  <si>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</si>
  <si>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</si>
  <si>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</si>
  <si>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</si>
  <si>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</si>
  <si>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</si>
  <si>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</si>
  <si>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</si>
  <si>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</si>
  <si>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</si>
  <si>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</si>
  <si>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</si>
  <si>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</si>
  <si>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</si>
  <si>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</si>
  <si>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</si>
  <si>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</si>
  <si>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</si>
  <si>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</si>
  <si>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</si>
  <si>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</si>
  <si>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</si>
  <si>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</si>
  <si>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</si>
  <si>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</si>
  <si>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</si>
  <si>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</si>
  <si>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</si>
  <si>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</si>
  <si>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</si>
  <si>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</si>
  <si>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</si>
  <si>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</si>
  <si>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</si>
  <si>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</si>
  <si>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</si>
  <si>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</si>
  <si>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</si>
  <si>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</si>
  <si>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</si>
  <si>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</si>
  <si>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</si>
  <si>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</si>
  <si>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</si>
  <si>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</si>
  <si>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</si>
  <si>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</si>
  <si>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</si>
  <si>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</si>
  <si>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</si>
  <si>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</si>
  <si>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</si>
  <si>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</si>
  <si>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</si>
  <si>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</si>
  <si>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</si>
  <si>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</si>
  <si>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</si>
  <si>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</si>
  <si>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</si>
  <si>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</si>
  <si>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</si>
  <si>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</si>
  <si>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</si>
  <si>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</si>
  <si>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</si>
  <si>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</si>
  <si>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</si>
  <si>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</si>
  <si>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</si>
  <si>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</si>
  <si>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</si>
  <si>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</si>
  <si>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</si>
  <si>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</si>
  <si>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</si>
  <si>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</si>
  <si>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</si>
  <si>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</si>
  <si>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</si>
  <si>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</si>
  <si>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</si>
  <si>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</si>
  <si>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</si>
  <si>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</si>
  <si>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</si>
  <si>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</si>
  <si>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</si>
  <si>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</si>
  <si>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</si>
  <si>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</si>
  <si>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</si>
  <si>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</si>
  <si>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</si>
  <si>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</si>
  <si>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</si>
  <si>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</si>
  <si>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</si>
  <si>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</si>
  <si>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</si>
  <si>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</si>
  <si>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</si>
  <si>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</si>
  <si>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</si>
  <si>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</si>
  <si>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</si>
  <si>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</si>
  <si>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</si>
  <si>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</si>
  <si>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</si>
  <si>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</si>
  <si>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</si>
  <si>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</si>
  <si>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</si>
  <si>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</si>
  <si>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</si>
  <si>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</si>
  <si>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</si>
  <si>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</si>
  <si>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</si>
  <si>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</si>
  <si>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</si>
  <si>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</si>
  <si>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</si>
  <si>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</si>
  <si>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</si>
  <si>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</si>
  <si>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</si>
  <si>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</si>
  <si>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</si>
  <si>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</si>
  <si>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</si>
  <si>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</si>
  <si>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</si>
  <si>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</si>
  <si>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</si>
  <si>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</si>
  <si>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</si>
  <si>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</si>
  <si>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</si>
  <si>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</si>
  <si>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</si>
  <si>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</si>
  <si>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</si>
  <si>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</si>
  <si>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</si>
  <si>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</si>
  <si>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</si>
  <si>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</si>
  <si>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</si>
  <si>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</si>
  <si>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</si>
  <si>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</si>
  <si>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</si>
  <si>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</si>
  <si>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</si>
  <si>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</si>
  <si>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</si>
  <si>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</si>
  <si>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</si>
  <si>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</si>
  <si>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</si>
  <si>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</si>
  <si>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</si>
  <si>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</si>
  <si>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</si>
  <si>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</si>
  <si>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</si>
  <si>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</si>
  <si>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</si>
  <si>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</si>
  <si>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</si>
  <si>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</si>
  <si>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</si>
  <si>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</si>
  <si>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</si>
  <si>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</si>
  <si>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</si>
  <si>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</si>
  <si>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</si>
  <si>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</si>
  <si>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</si>
  <si>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</si>
  <si>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</si>
  <si>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</si>
  <si>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</si>
  <si>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</si>
  <si>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</si>
  <si>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</si>
  <si>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</si>
  <si>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</si>
  <si>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</si>
  <si>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</si>
  <si>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</si>
  <si>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</si>
  <si>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</si>
  <si>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</si>
  <si>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</si>
  <si>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</si>
  <si>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</si>
  <si>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</si>
  <si>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</si>
  <si>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</si>
  <si>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</si>
  <si>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</si>
  <si>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</si>
  <si>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</si>
  <si>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</si>
  <si>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</si>
  <si>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</si>
  <si>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</si>
  <si>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</si>
  <si>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</si>
  <si>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</si>
  <si>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</si>
  <si>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</si>
  <si>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</si>
  <si>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</si>
  <si>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</si>
  <si>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</si>
  <si>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</si>
  <si>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</si>
  <si>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</si>
  <si>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</si>
  <si>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</si>
  <si>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</si>
  <si>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</si>
  <si>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</si>
  <si>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</si>
  <si>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</si>
  <si>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</si>
  <si>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</si>
  <si>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</si>
  <si>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</si>
  <si>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</si>
  <si>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</si>
  <si>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</si>
  <si>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</si>
  <si>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</si>
  <si>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</si>
  <si>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</si>
  <si>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</si>
  <si>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</si>
  <si>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</si>
  <si>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</si>
  <si>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</si>
  <si>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</si>
  <si>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</si>
  <si>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</si>
  <si>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</si>
  <si>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</si>
  <si>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</si>
  <si>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</si>
  <si>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</si>
  <si>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</si>
  <si>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</si>
  <si>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</si>
  <si>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</si>
  <si>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</si>
  <si>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</si>
  <si>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</si>
  <si>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</si>
  <si>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</si>
  <si>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</si>
  <si>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</si>
  <si>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</si>
  <si>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</si>
  <si>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</si>
  <si>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</si>
  <si>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</si>
  <si>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</si>
  <si>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</si>
  <si>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</si>
  <si>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</si>
  <si>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</si>
  <si>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</si>
  <si>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</si>
  <si>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</si>
  <si>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</si>
  <si>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</si>
  <si>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</si>
  <si>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</si>
  <si>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</si>
  <si>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</si>
  <si>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</si>
  <si>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</si>
  <si>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</si>
  <si>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</si>
  <si>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</si>
  <si>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</si>
  <si>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</si>
  <si>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</si>
  <si>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</si>
  <si>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</si>
  <si>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</si>
  <si>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</si>
  <si>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</si>
  <si>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</si>
  <si>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</si>
  <si>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</si>
  <si>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</si>
  <si>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</si>
  <si>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</si>
  <si>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</si>
  <si>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</si>
  <si>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</si>
  <si>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</si>
  <si>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</si>
  <si>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</si>
  <si>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</si>
  <si>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</si>
  <si>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</si>
  <si>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</si>
  <si>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</si>
  <si>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</si>
  <si>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</si>
  <si>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</si>
  <si>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</si>
  <si>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</si>
  <si>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</si>
  <si>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</si>
  <si>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</si>
  <si>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</si>
  <si>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</si>
  <si>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</si>
  <si>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</si>
  <si>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</si>
  <si>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</si>
  <si>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</si>
  <si>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</si>
  <si>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</si>
  <si>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</si>
  <si>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</si>
  <si>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</si>
  <si>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</si>
  <si>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</si>
  <si>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</si>
  <si>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</si>
  <si>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</si>
  <si>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</si>
  <si>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</si>
  <si>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</si>
  <si>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</si>
  <si>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</si>
  <si>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</si>
  <si>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</si>
  <si>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</si>
  <si>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</si>
  <si>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</si>
  <si>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</si>
  <si>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</si>
  <si>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</si>
  <si>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</si>
  <si>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</si>
  <si>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</si>
  <si>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</si>
  <si>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</si>
  <si>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</si>
  <si>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</si>
  <si>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</si>
  <si>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</si>
  <si>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</si>
  <si>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</si>
  <si>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</si>
  <si>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</si>
  <si>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</si>
  <si>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</si>
  <si>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</si>
  <si>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</si>
  <si>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</si>
  <si>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</si>
  <si>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</si>
  <si>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</si>
  <si>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</si>
  <si>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</si>
  <si>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</si>
  <si>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</si>
  <si>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</si>
  <si>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</si>
  <si>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</si>
  <si>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</si>
  <si>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</si>
  <si>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</si>
  <si>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</si>
  <si>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</si>
  <si>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</si>
  <si>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</si>
  <si>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</si>
  <si>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</si>
  <si>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</si>
  <si>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</si>
  <si>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</si>
  <si>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</si>
  <si>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</si>
  <si>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</si>
  <si>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</si>
  <si>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</si>
  <si>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</si>
  <si>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</si>
  <si>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</si>
  <si>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</si>
  <si>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</si>
  <si>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</si>
  <si>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</si>
  <si>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</si>
  <si>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</si>
  <si>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</si>
  <si>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</si>
  <si>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</si>
  <si>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</si>
  <si>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</si>
  <si>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</si>
  <si>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</si>
  <si>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</si>
  <si>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</si>
  <si>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</si>
  <si>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</si>
  <si>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</si>
  <si>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</si>
  <si>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</si>
  <si>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</si>
  <si>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</si>
  <si>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</si>
  <si>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</si>
  <si>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</si>
  <si>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</si>
  <si>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</si>
  <si>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</si>
  <si>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</si>
  <si>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</si>
  <si>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</si>
  <si>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</si>
  <si>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</si>
  <si>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</si>
  <si>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</si>
  <si>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</si>
  <si>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</si>
  <si>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</si>
  <si>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</si>
  <si>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</si>
  <si>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</si>
  <si>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</si>
  <si>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</si>
  <si>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</si>
  <si>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</si>
  <si>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</si>
  <si>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</si>
  <si>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</si>
  <si>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</si>
  <si>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</si>
  <si>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</si>
  <si>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</si>
  <si>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</si>
  <si>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</si>
  <si>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</si>
  <si>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</si>
  <si>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</si>
  <si>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</si>
  <si>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</si>
  <si>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</si>
  <si>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</si>
  <si>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</si>
  <si>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</si>
  <si>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</si>
  <si>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</si>
  <si>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</si>
  <si>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</si>
  <si>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</si>
  <si>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</si>
  <si>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</si>
  <si>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</si>
  <si>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</si>
  <si>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</si>
  <si>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</si>
  <si>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</si>
  <si>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</si>
  <si>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</si>
  <si>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</si>
  <si>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</si>
  <si>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</si>
  <si>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</si>
  <si>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</si>
  <si>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</si>
  <si>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</si>
  <si>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</si>
  <si>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</si>
  <si>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</si>
  <si>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</si>
  <si>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</si>
  <si>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</si>
  <si>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</si>
  <si>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</si>
  <si>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</si>
  <si>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</si>
  <si>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</si>
  <si>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</si>
  <si>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</si>
  <si>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</si>
  <si>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</si>
  <si>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</si>
  <si>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</si>
  <si>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</si>
  <si>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</si>
  <si>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</si>
  <si>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</si>
  <si>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</si>
  <si>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</si>
  <si>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</si>
  <si>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</si>
  <si>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</si>
  <si>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</si>
  <si>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</si>
  <si>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</si>
  <si>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</si>
  <si>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</si>
  <si>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</si>
  <si>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</si>
  <si>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</si>
  <si>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</si>
  <si>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</si>
  <si>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</si>
  <si>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</si>
  <si>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</si>
  <si>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</si>
  <si>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</si>
  <si>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</si>
  <si>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</si>
  <si>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</si>
  <si>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</si>
  <si>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</si>
  <si>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</si>
  <si>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</si>
  <si>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</si>
  <si>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</si>
  <si>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</si>
  <si>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</si>
  <si>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</si>
  <si>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</si>
  <si>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</si>
  <si>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</si>
  <si>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</si>
  <si>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</si>
  <si>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</si>
  <si>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</si>
  <si>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</si>
  <si>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</si>
  <si>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</si>
  <si>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</si>
  <si>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</si>
  <si>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</si>
  <si>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</si>
  <si>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</si>
  <si>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</si>
  <si>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</si>
  <si>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</si>
  <si>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</si>
  <si>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</si>
  <si>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</si>
  <si>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</si>
  <si>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</si>
  <si>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</si>
  <si>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</si>
  <si>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</si>
  <si>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</si>
  <si>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</si>
  <si>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</si>
  <si>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</si>
  <si>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</si>
  <si>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</si>
  <si>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</si>
  <si>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</si>
  <si>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</si>
  <si>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</si>
  <si>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</si>
  <si>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</si>
  <si>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</si>
  <si>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</si>
  <si>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</si>
  <si>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</si>
  <si>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</si>
  <si>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</si>
  <si>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</si>
  <si>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</si>
  <si>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</si>
  <si>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</si>
  <si>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</si>
  <si>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</si>
  <si>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</si>
  <si>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</si>
  <si>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</si>
  <si>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</si>
  <si>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</si>
  <si>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</si>
  <si>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</si>
  <si>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</si>
  <si>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</si>
  <si>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</si>
  <si>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</si>
  <si>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</si>
  <si>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</si>
  <si>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</si>
  <si>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</si>
  <si>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</si>
  <si>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</si>
  <si>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</si>
  <si>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</si>
  <si>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</si>
  <si>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</si>
  <si>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</si>
  <si>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</si>
  <si>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</si>
  <si>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</si>
  <si>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</si>
  <si>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</si>
  <si>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</si>
  <si>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</si>
  <si>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</si>
  <si>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</si>
  <si>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</si>
  <si>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</si>
  <si>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</si>
  <si>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</si>
  <si>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</si>
  <si>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</si>
  <si>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</si>
  <si>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</si>
  <si>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</si>
  <si>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</si>
  <si>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</si>
  <si>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</si>
  <si>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</si>
  <si>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</si>
  <si>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</si>
  <si>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</si>
  <si>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</si>
  <si>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</si>
  <si>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</si>
  <si>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</si>
  <si>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</si>
  <si>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</si>
  <si>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</si>
  <si>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</si>
  <si>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</si>
  <si>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</si>
  <si>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</si>
  <si>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</si>
  <si>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</si>
  <si>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</si>
  <si>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</si>
  <si>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</si>
  <si>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</si>
  <si>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</si>
  <si>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</si>
  <si>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</si>
  <si>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</si>
  <si>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</si>
  <si>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</si>
  <si>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</si>
  <si>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</si>
  <si>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</si>
  <si>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</si>
  <si>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</si>
  <si>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</si>
  <si>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</si>
  <si>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</si>
  <si>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</si>
  <si>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</si>
  <si>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</si>
  <si>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</si>
  <si>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</si>
  <si>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</si>
  <si>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</si>
  <si>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</si>
  <si>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</si>
  <si>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</si>
  <si>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</si>
  <si>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</si>
  <si>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</si>
  <si>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</si>
  <si>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</si>
  <si>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</si>
  <si>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</si>
  <si>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</si>
  <si>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</si>
  <si>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</si>
  <si>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</si>
  <si>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</si>
  <si>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</si>
  <si>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</si>
  <si>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</si>
  <si>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</si>
  <si>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</si>
  <si>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</si>
  <si>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</si>
  <si>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</si>
  <si>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</si>
  <si>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</si>
  <si>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</si>
  <si>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</si>
  <si>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</si>
  <si>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</si>
  <si>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</si>
  <si>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</si>
  <si>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</si>
  <si>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</si>
  <si>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</si>
  <si>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</si>
  <si>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</si>
  <si>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</si>
  <si>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</si>
  <si>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</si>
  <si>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</si>
  <si>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</si>
  <si>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</si>
  <si>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</si>
  <si>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</si>
  <si>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</si>
  <si>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</si>
  <si>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</si>
  <si>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</si>
  <si>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</si>
  <si>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</si>
  <si>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</si>
  <si>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</si>
  <si>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</si>
  <si>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</si>
  <si>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</si>
  <si>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</si>
  <si>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</si>
  <si>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</si>
  <si>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</si>
  <si>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</si>
  <si>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</si>
  <si>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</si>
  <si>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</si>
  <si>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</si>
  <si>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</si>
  <si>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</si>
  <si>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</si>
  <si>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</si>
  <si>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</si>
  <si>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</si>
  <si>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</si>
  <si>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</si>
  <si>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</si>
  <si>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</si>
  <si>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</si>
  <si>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</si>
  <si>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</si>
  <si>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</si>
  <si>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</si>
  <si>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</si>
  <si>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</si>
  <si>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</si>
  <si>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</si>
  <si>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</si>
  <si>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</si>
  <si>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</si>
  <si>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</si>
  <si>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</si>
  <si>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</si>
  <si>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</si>
  <si>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</si>
  <si>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</si>
  <si>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</si>
  <si>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</si>
  <si>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</si>
  <si>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</si>
  <si>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</si>
  <si>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</si>
  <si>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</si>
  <si>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</si>
  <si>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</si>
  <si>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</si>
  <si>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</si>
  <si>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</si>
  <si>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</si>
  <si>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</si>
  <si>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</si>
  <si>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</si>
  <si>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</si>
  <si>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</si>
  <si>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</si>
  <si>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</si>
  <si>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</si>
  <si>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</si>
  <si>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</si>
  <si>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</si>
  <si>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</si>
  <si>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</si>
  <si>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</si>
  <si>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</si>
  <si>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</si>
  <si>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</si>
  <si>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</si>
  <si>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</si>
  <si>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</si>
  <si>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</si>
  <si>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</si>
  <si>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</si>
  <si>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</si>
  <si>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</si>
  <si>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</si>
  <si>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</si>
  <si>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</si>
  <si>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</si>
  <si>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</si>
  <si>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</si>
  <si>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</si>
  <si>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</si>
  <si>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</si>
  <si>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</si>
  <si>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</si>
  <si>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</si>
  <si>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</si>
  <si>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</si>
  <si>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</si>
  <si>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</si>
  <si>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</si>
  <si>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</si>
  <si>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</si>
  <si>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</si>
  <si>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</si>
  <si>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</si>
  <si>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</si>
  <si>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</si>
  <si>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</si>
  <si>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</si>
  <si>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</si>
  <si>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</si>
  <si>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</si>
  <si>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</si>
  <si>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</si>
  <si>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</si>
  <si>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</si>
  <si>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</si>
  <si>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</si>
  <si>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</si>
  <si>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</si>
  <si>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</si>
  <si>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</si>
  <si>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</si>
  <si>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</si>
  <si>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</si>
  <si>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</si>
  <si>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</si>
  <si>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</si>
  <si>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</si>
  <si>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</si>
  <si>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</si>
  <si>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</si>
  <si>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</si>
  <si>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</si>
  <si>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</si>
  <si>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</si>
  <si>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</si>
  <si>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</si>
  <si>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</si>
  <si>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</si>
  <si>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</si>
  <si>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</si>
  <si>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</si>
  <si>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</si>
  <si>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</si>
  <si>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</si>
  <si>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</si>
  <si>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</si>
  <si>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</si>
  <si>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</si>
  <si>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</si>
  <si>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</si>
  <si>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</si>
  <si>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</si>
  <si>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</si>
  <si>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</si>
  <si>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</si>
  <si>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</si>
  <si>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</si>
  <si>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</si>
  <si>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</si>
  <si>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</si>
  <si>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</si>
  <si>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</si>
  <si>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</si>
  <si>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</si>
  <si>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</si>
  <si>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</si>
  <si>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</si>
  <si>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</si>
  <si>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</si>
  <si>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</si>
  <si>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</si>
  <si>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</si>
  <si>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</si>
  <si>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</si>
  <si>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</si>
  <si>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</si>
  <si>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</si>
  <si>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</si>
  <si>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</si>
  <si>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</si>
  <si>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</si>
  <si>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</si>
  <si>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</si>
  <si>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</si>
  <si>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</si>
  <si>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</si>
  <si>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</si>
  <si>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</si>
  <si>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</si>
  <si>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</si>
  <si>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</si>
  <si>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</si>
  <si>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</si>
  <si>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</si>
  <si>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</si>
  <si>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</si>
  <si>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</si>
  <si>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</si>
  <si>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</si>
  <si>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</si>
  <si>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</si>
  <si>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</si>
  <si>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</si>
  <si>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</si>
  <si>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</si>
  <si>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</si>
  <si>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</si>
  <si>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</si>
  <si>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</si>
  <si>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</si>
  <si>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</si>
  <si>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</si>
  <si>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</si>
  <si>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</si>
  <si>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</si>
  <si>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</si>
  <si>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</si>
  <si>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</si>
  <si>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</si>
  <si>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</si>
  <si>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</si>
  <si>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</si>
  <si>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</si>
  <si>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</si>
  <si>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</si>
  <si>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</si>
  <si>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</si>
  <si>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</si>
  <si>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</si>
  <si>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</si>
  <si>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</si>
  <si>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</si>
  <si>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</si>
  <si>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</si>
  <si>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</si>
  <si>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</si>
  <si>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</si>
  <si>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</si>
  <si>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</si>
  <si>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</si>
  <si>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</si>
  <si>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</si>
  <si>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</si>
  <si>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</si>
  <si>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</si>
  <si>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</si>
  <si>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</si>
  <si>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</si>
  <si>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</si>
  <si>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</si>
  <si>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</si>
  <si>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</si>
  <si>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</si>
  <si>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</si>
  <si>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</si>
  <si>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</si>
  <si>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</si>
  <si>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</si>
  <si>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</si>
  <si>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</si>
  <si>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</si>
  <si>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</si>
  <si>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</si>
  <si>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</si>
  <si>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</si>
  <si>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</si>
  <si>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</si>
  <si>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</si>
  <si>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</si>
  <si>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</si>
  <si>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</si>
  <si>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</si>
  <si>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</si>
  <si>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</si>
  <si>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</si>
  <si>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</si>
  <si>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</si>
  <si>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</si>
  <si>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</si>
  <si>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</si>
  <si>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</si>
  <si>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</si>
  <si>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</si>
  <si>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</si>
  <si>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</si>
  <si>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</si>
  <si>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</si>
  <si>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</si>
  <si>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</si>
  <si>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</si>
  <si>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</si>
  <si>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</si>
  <si>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</si>
  <si>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</si>
  <si>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</si>
  <si>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</si>
  <si>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</si>
  <si>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</si>
  <si>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</si>
  <si>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</si>
  <si>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</si>
  <si>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</si>
  <si>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</si>
  <si>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</si>
  <si>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</si>
  <si>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</si>
  <si>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</si>
  <si>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</si>
  <si>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</si>
  <si>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</si>
  <si>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</si>
  <si>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</si>
  <si>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</si>
  <si>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</si>
  <si>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</si>
  <si>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</si>
  <si>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</si>
  <si>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</si>
  <si>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</si>
  <si>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</si>
  <si>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</si>
  <si>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</si>
  <si>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</si>
  <si>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</si>
  <si>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</si>
  <si>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</si>
  <si>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</si>
  <si>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</si>
  <si>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</si>
  <si>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</si>
  <si>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</si>
  <si>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</si>
  <si>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</si>
  <si>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</si>
  <si>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</si>
  <si>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</si>
  <si>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</si>
  <si>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</si>
  <si>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</si>
  <si>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</si>
  <si>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</si>
  <si>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</si>
  <si>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</si>
  <si>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</si>
  <si>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</si>
  <si>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</si>
  <si>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</si>
  <si>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</si>
  <si>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</si>
  <si>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</si>
  <si>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</si>
  <si>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</si>
  <si>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</si>
  <si>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</si>
  <si>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</si>
  <si>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</si>
  <si>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</si>
  <si>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</si>
  <si>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</si>
  <si>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</si>
  <si>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</si>
  <si>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</si>
  <si>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</si>
  <si>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</si>
  <si>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</si>
  <si>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</si>
  <si>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</si>
  <si>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</si>
  <si>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</si>
  <si>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</si>
  <si>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</si>
  <si>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</si>
  <si>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</si>
  <si>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</si>
  <si>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</si>
  <si>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</si>
  <si>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</si>
  <si>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</si>
  <si>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</si>
  <si>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</si>
  <si>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</si>
  <si>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</si>
  <si>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</si>
  <si>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</si>
  <si>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</si>
  <si>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</si>
  <si>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</si>
  <si>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</si>
  <si>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</si>
  <si>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</si>
  <si>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</si>
  <si>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</si>
  <si>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</si>
  <si>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</si>
  <si>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</si>
  <si>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</si>
  <si>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</si>
  <si>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</si>
  <si>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</si>
  <si>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</si>
  <si>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</si>
  <si>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</si>
  <si>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</si>
  <si>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</si>
  <si>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</si>
  <si>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</si>
  <si>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</si>
  <si>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</si>
  <si>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</si>
  <si>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</si>
  <si>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</si>
  <si>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</si>
  <si>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</si>
  <si>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</si>
  <si>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</si>
  <si>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</si>
  <si>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</si>
  <si>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</si>
  <si>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</si>
  <si>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</si>
  <si>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</si>
  <si>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</si>
  <si>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</si>
  <si>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</si>
  <si>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</si>
  <si>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</si>
  <si>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</si>
  <si>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</si>
  <si>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</si>
  <si>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</si>
  <si>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</si>
  <si>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</si>
  <si>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</si>
  <si>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</si>
  <si>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</si>
  <si>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</si>
  <si>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</si>
  <si>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</si>
  <si>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</si>
  <si>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</si>
  <si>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</si>
  <si>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</si>
  <si>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</si>
  <si>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</si>
  <si>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</si>
  <si>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</si>
  <si>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</si>
  <si>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</si>
  <si>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</si>
  <si>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</si>
  <si>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</si>
  <si>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</si>
  <si>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</si>
  <si>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</si>
  <si>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</si>
  <si>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</si>
  <si>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</si>
  <si>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</si>
  <si>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</si>
  <si>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</si>
  <si>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</si>
  <si>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</si>
  <si>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</si>
  <si>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</si>
  <si>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</si>
  <si>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</si>
  <si>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</si>
  <si>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</si>
  <si>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</si>
  <si>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</si>
  <si>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</si>
  <si>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</si>
  <si>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</si>
  <si>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</si>
  <si>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</si>
  <si>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</si>
  <si>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</si>
  <si>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</si>
  <si>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</si>
  <si>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</si>
  <si>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</si>
  <si>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</si>
  <si>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</si>
  <si>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</si>
  <si>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</si>
  <si>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</si>
  <si>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</si>
  <si>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</si>
  <si>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</si>
  <si>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</si>
  <si>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</si>
  <si>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</si>
  <si>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</si>
  <si>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</si>
  <si>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</si>
  <si>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</si>
  <si>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</si>
  <si>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</si>
  <si>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</si>
  <si>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</si>
  <si>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</si>
  <si>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</si>
  <si>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</si>
  <si>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</si>
  <si>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</si>
  <si>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</si>
  <si>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</si>
  <si>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</si>
  <si>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</si>
  <si>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</si>
  <si>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</si>
  <si>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</si>
  <si>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</si>
  <si>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</si>
  <si>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</si>
  <si>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</si>
  <si>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</si>
  <si>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</si>
  <si>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</si>
  <si>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</si>
  <si>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</si>
  <si>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</si>
  <si>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</si>
  <si>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</si>
  <si>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</si>
  <si>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</si>
  <si>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</si>
  <si>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</si>
  <si>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</si>
  <si>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</si>
  <si>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</si>
  <si>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</si>
  <si>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</si>
  <si>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</si>
  <si>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</si>
  <si>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</si>
  <si>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</si>
  <si>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</si>
  <si>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</si>
  <si>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</si>
  <si>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</si>
  <si>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</si>
  <si>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</si>
  <si>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</si>
  <si>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</si>
  <si>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</si>
  <si>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</si>
  <si>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</si>
  <si>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</si>
  <si>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</si>
  <si>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</si>
  <si>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</si>
  <si>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</si>
  <si>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</si>
  <si>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</si>
  <si>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</si>
  <si>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</si>
  <si>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</si>
  <si>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</si>
  <si>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</si>
  <si>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</si>
  <si>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</si>
  <si>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</si>
  <si>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</si>
  <si>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</si>
  <si>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</si>
  <si>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</si>
  <si>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</si>
  <si>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</si>
  <si>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</si>
  <si>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</si>
  <si>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</si>
  <si>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</si>
  <si>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</si>
  <si>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</si>
  <si>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</si>
  <si>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</si>
  <si>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</si>
  <si>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</si>
  <si>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</si>
  <si>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</si>
  <si>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</si>
  <si>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</si>
  <si>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</si>
  <si>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</si>
  <si>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</si>
  <si>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</si>
  <si>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</si>
  <si>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</si>
  <si>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</si>
  <si>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</si>
  <si>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</si>
  <si>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</si>
  <si>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</si>
  <si>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</si>
  <si>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</si>
  <si>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</si>
  <si>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</si>
  <si>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</si>
  <si>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</si>
  <si>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</si>
  <si>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</si>
  <si>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</si>
  <si>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</si>
  <si>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</si>
  <si>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</si>
  <si>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</si>
  <si>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</si>
  <si>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</si>
  <si>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</si>
  <si>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</si>
  <si>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</si>
  <si>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</si>
  <si>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</si>
  <si>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</si>
  <si>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</si>
  <si>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</si>
  <si>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</si>
  <si>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</si>
  <si>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</si>
  <si>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</si>
  <si>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</si>
  <si>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</si>
  <si>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</si>
  <si>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</si>
  <si>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</si>
  <si>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</si>
  <si>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</si>
  <si>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</si>
  <si>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</si>
  <si>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</si>
  <si>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</si>
  <si>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</si>
  <si>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</si>
  <si>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</si>
  <si>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</si>
  <si>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</si>
  <si>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</si>
  <si>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</si>
  <si>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</si>
  <si>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</si>
  <si>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</si>
  <si>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</si>
  <si>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</si>
  <si>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</si>
  <si>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</si>
  <si>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</si>
  <si>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</si>
  <si>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</si>
  <si>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</si>
  <si>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</si>
  <si>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</si>
  <si>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</si>
  <si>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</si>
  <si>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</si>
  <si>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</si>
  <si>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</si>
  <si>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</si>
  <si>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</si>
  <si>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</si>
  <si>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</si>
  <si>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</si>
  <si>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</si>
  <si>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</si>
  <si>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</si>
  <si>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</si>
  <si>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</si>
  <si>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</si>
  <si>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</si>
  <si>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</si>
  <si>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</si>
  <si>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</si>
  <si>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</si>
  <si>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</si>
  <si>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</si>
  <si>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</si>
  <si>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</si>
  <si>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</si>
  <si>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</si>
  <si>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</si>
  <si>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</si>
  <si>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</si>
  <si>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</si>
  <si>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</si>
  <si>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</si>
  <si>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</si>
  <si>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</si>
  <si>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</si>
  <si>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</si>
  <si>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</si>
  <si>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</si>
  <si>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</si>
  <si>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</si>
  <si>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</si>
  <si>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</si>
  <si>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</si>
  <si>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</si>
  <si>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</si>
  <si>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</si>
  <si>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</si>
  <si>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</si>
  <si>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</si>
  <si>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</si>
  <si>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</si>
  <si>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</si>
  <si>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</si>
  <si>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</si>
  <si>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</si>
  <si>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</si>
  <si>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</si>
  <si>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</si>
  <si>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</si>
  <si>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</si>
  <si>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</si>
  <si>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</si>
  <si>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</si>
  <si>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</si>
  <si>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</si>
  <si>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</si>
  <si>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</si>
  <si>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</si>
  <si>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</si>
  <si>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</si>
  <si>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</si>
  <si>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</si>
  <si>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</si>
  <si>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</si>
  <si>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</si>
  <si>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</si>
  <si>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</si>
  <si>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</si>
  <si>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</si>
  <si>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</si>
  <si>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</si>
  <si>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</si>
  <si>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</si>
  <si>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</si>
  <si>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</si>
  <si>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</si>
  <si>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</si>
  <si>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</si>
  <si>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</si>
  <si>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</si>
  <si>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</si>
  <si>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</si>
  <si>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</si>
  <si>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</si>
  <si>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</si>
  <si>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</si>
  <si>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</si>
  <si>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</si>
  <si>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</si>
  <si>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</si>
  <si>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</si>
  <si>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</si>
  <si>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</si>
  <si>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</si>
  <si>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</si>
  <si>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</si>
  <si>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</si>
  <si>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</si>
  <si>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</si>
  <si>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</si>
  <si>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</si>
  <si>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</si>
  <si>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</si>
  <si>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</si>
  <si>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</si>
  <si>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</si>
  <si>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</si>
  <si>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</si>
  <si>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</si>
  <si>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</si>
  <si>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</si>
  <si>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</si>
  <si>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</si>
  <si>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</si>
  <si>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</si>
  <si>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</si>
  <si>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</si>
  <si>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</si>
  <si>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</si>
  <si>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</si>
  <si>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</si>
  <si>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</si>
  <si>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</si>
  <si>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</si>
  <si>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</si>
  <si>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</si>
  <si>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</si>
  <si>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</si>
  <si>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</si>
  <si>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</si>
  <si>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</si>
  <si>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</si>
  <si>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</si>
  <si>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</si>
  <si>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</si>
  <si>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</si>
  <si>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</si>
  <si>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</si>
  <si>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</si>
  <si>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</si>
  <si>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</si>
  <si>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</si>
  <si>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</si>
  <si>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</si>
  <si>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</si>
  <si>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</si>
  <si>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</si>
  <si>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</si>
  <si>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</si>
  <si>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</si>
  <si>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</si>
  <si>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</si>
  <si>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</si>
  <si>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</si>
  <si>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</si>
  <si>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</si>
  <si>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</si>
  <si>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</si>
  <si>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</si>
  <si>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</si>
  <si>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</si>
  <si>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</si>
  <si>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</si>
  <si>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</si>
  <si>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</si>
  <si>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</si>
  <si>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</si>
  <si>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</si>
  <si>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</si>
  <si>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</si>
  <si>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</si>
  <si>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</si>
  <si>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</si>
  <si>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</si>
  <si>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</si>
  <si>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</si>
  <si>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</si>
  <si>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</si>
  <si>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</si>
  <si>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</si>
  <si>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</si>
  <si>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</si>
  <si>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</si>
  <si>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</si>
  <si>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</si>
  <si>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</si>
  <si>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</si>
  <si>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</si>
  <si>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</si>
  <si>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</si>
  <si>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</si>
  <si>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</si>
  <si>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</si>
  <si>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</si>
  <si>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</si>
  <si>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</si>
  <si>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</si>
  <si>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</si>
  <si>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</si>
  <si>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</si>
  <si>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</si>
  <si>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</si>
  <si>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</si>
  <si>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</si>
  <si>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</si>
  <si>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</si>
  <si>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</si>
  <si>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</si>
  <si>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</si>
  <si>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</si>
  <si>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</si>
  <si>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</si>
  <si>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</si>
  <si>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</si>
  <si>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</si>
  <si>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</si>
  <si>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</si>
  <si>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</si>
  <si>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</si>
  <si>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</si>
  <si>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</si>
  <si>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</si>
  <si>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</si>
  <si>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</si>
  <si>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</si>
  <si>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</si>
  <si>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</si>
  <si>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</si>
  <si>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</si>
  <si>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</si>
  <si>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</si>
  <si>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</si>
  <si>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</si>
  <si>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</si>
  <si>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</si>
  <si>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</si>
  <si>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</si>
  <si>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</si>
  <si>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</si>
  <si>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</si>
  <si>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</si>
  <si>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</si>
  <si>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</si>
  <si>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</si>
  <si>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</si>
  <si>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</si>
  <si>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</si>
  <si>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</si>
  <si>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</si>
  <si>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</si>
  <si>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</si>
  <si>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</si>
  <si>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</si>
  <si>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</si>
  <si>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</si>
  <si>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</si>
  <si>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</si>
  <si>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</si>
  <si>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</si>
  <si>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</si>
  <si>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</si>
  <si>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</si>
  <si>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</si>
  <si>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</si>
  <si>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</si>
  <si>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</si>
  <si>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</si>
  <si>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</si>
  <si>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</si>
  <si>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</si>
  <si>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</si>
  <si>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</si>
  <si>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</si>
  <si>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</si>
  <si>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</si>
  <si>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</si>
  <si>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</si>
  <si>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</si>
  <si>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</si>
  <si>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</si>
  <si>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</si>
  <si>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</si>
  <si>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</si>
  <si>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</si>
  <si>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</si>
  <si>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</si>
  <si>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</si>
  <si>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</si>
  <si>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</si>
  <si>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</si>
  <si>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</si>
  <si>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</si>
  <si>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</si>
  <si>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</si>
  <si>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</si>
  <si>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</si>
  <si>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</si>
  <si>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</si>
  <si>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</si>
  <si>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</si>
  <si>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</si>
  <si>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</si>
  <si>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</si>
  <si>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</si>
  <si>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</si>
  <si>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</si>
  <si>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</si>
  <si>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</si>
  <si>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</si>
  <si>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</si>
  <si>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</si>
  <si>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</si>
  <si>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</si>
  <si>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</si>
  <si>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</si>
  <si>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</si>
  <si>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</si>
  <si>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</si>
  <si>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</si>
  <si>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</si>
  <si>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</si>
  <si>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</si>
  <si>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</si>
  <si>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</si>
  <si>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</si>
  <si>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</si>
  <si>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</si>
  <si>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</si>
  <si>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</si>
  <si>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</si>
  <si>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</si>
  <si>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</si>
  <si>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</si>
  <si>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</si>
  <si>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</si>
  <si>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</si>
  <si>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</si>
  <si>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</si>
  <si>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</si>
  <si>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</si>
  <si>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</si>
  <si>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</si>
  <si>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</si>
  <si>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</si>
  <si>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</si>
  <si>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</si>
  <si>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</si>
  <si>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</si>
  <si>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</si>
  <si>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</si>
  <si>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</si>
  <si>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</si>
  <si>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</si>
  <si>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</si>
  <si>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</si>
  <si>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</si>
  <si>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</si>
  <si>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</si>
  <si>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</si>
  <si>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</si>
  <si>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</si>
  <si>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</si>
  <si>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</si>
  <si>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</si>
  <si>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</si>
  <si>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</si>
  <si>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</si>
  <si>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</si>
  <si>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</si>
  <si>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</si>
  <si>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</si>
  <si>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</si>
  <si>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</si>
  <si>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</si>
  <si>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</si>
  <si>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</si>
  <si>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</si>
  <si>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</si>
  <si>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</si>
  <si>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</si>
  <si>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</si>
  <si>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</si>
  <si>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</si>
  <si>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</si>
  <si>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</si>
  <si>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</si>
  <si>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</si>
  <si>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</si>
  <si>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</si>
  <si>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</si>
  <si>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</si>
  <si>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</si>
  <si>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</si>
  <si>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</si>
  <si>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</si>
  <si>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</si>
  <si>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</si>
  <si>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</si>
  <si>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</si>
  <si>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</si>
  <si>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</si>
  <si>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</si>
  <si>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</si>
  <si>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</si>
  <si>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</si>
  <si>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</si>
  <si>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</si>
  <si>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</si>
  <si>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</si>
  <si>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</si>
  <si>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</si>
  <si>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</si>
  <si>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</si>
  <si>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</si>
  <si>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</si>
  <si>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</si>
  <si>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</si>
  <si>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</si>
  <si>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</si>
  <si>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</si>
  <si>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</si>
  <si>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</si>
  <si>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</si>
  <si>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</si>
  <si>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</si>
  <si>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</si>
  <si>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</si>
  <si>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</si>
  <si>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</si>
  <si>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</si>
  <si>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</si>
  <si>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</si>
  <si>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</si>
  <si>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</si>
  <si>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</si>
  <si>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</si>
  <si>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</si>
  <si>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</si>
  <si>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</si>
  <si>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</si>
  <si>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</si>
  <si>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</si>
  <si>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</si>
  <si>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</si>
  <si>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</si>
  <si>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</si>
  <si>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</si>
  <si>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</si>
  <si>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</si>
  <si>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</si>
  <si>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</si>
  <si>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</si>
  <si>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</si>
  <si>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</si>
  <si>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</si>
  <si>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</si>
  <si>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</si>
  <si>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</si>
  <si>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</si>
  <si>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</si>
  <si>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</si>
  <si>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</si>
  <si>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</si>
  <si>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</si>
  <si>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</si>
  <si>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</si>
  <si>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</si>
  <si>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</si>
  <si>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</si>
  <si>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</si>
  <si>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</si>
  <si>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</si>
  <si>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</si>
  <si>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</si>
  <si>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</si>
  <si>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</si>
  <si>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</si>
  <si>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</si>
  <si>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</si>
  <si>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</si>
  <si>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</si>
  <si>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</si>
  <si>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</si>
  <si>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</si>
  <si>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</si>
  <si>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</si>
  <si>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</si>
  <si>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</si>
  <si>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</si>
  <si>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</si>
  <si>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</si>
  <si>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</si>
  <si>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</si>
  <si>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</si>
  <si>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</si>
  <si>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</si>
  <si>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</si>
  <si>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</si>
  <si>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</si>
  <si>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</si>
  <si>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</si>
  <si>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</si>
  <si>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</si>
  <si>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</si>
  <si>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</si>
  <si>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</si>
  <si>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</si>
  <si>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</si>
  <si>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</si>
  <si>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</si>
  <si>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</si>
  <si>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</si>
  <si>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</si>
  <si>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</si>
  <si>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</si>
  <si>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</si>
  <si>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</si>
  <si>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</si>
  <si>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</si>
  <si>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</si>
  <si>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</si>
  <si>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</si>
  <si>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</si>
  <si>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</si>
  <si>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</si>
  <si>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</si>
  <si>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</si>
  <si>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</si>
  <si>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</si>
  <si>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</si>
  <si>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</si>
  <si>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</si>
  <si>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</si>
  <si>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</si>
  <si>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</si>
  <si>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</si>
  <si>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</si>
  <si>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</si>
  <si>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</si>
  <si>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</si>
  <si>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</si>
  <si>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</si>
  <si>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</si>
  <si>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</si>
  <si>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</si>
  <si>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</si>
  <si>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</si>
  <si>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</si>
  <si>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</si>
  <si>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</si>
  <si>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</si>
  <si>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</si>
  <si>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</si>
  <si>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</si>
  <si>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</si>
  <si>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</si>
  <si>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</si>
  <si>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</si>
  <si>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</si>
  <si>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</si>
  <si>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</si>
  <si>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</si>
  <si>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</si>
  <si>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</si>
  <si>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</si>
  <si>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</si>
  <si>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</si>
  <si>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</si>
  <si>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</si>
  <si>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</si>
  <si>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</si>
  <si>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</si>
  <si>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</si>
  <si>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</si>
  <si>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</si>
  <si>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</si>
  <si>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</si>
  <si>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</si>
  <si>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</si>
  <si>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</si>
  <si>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</si>
  <si>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</si>
  <si>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</si>
  <si>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</si>
  <si>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</si>
  <si>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</si>
  <si>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</si>
  <si>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</si>
  <si>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</si>
  <si>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</si>
  <si>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</si>
  <si>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</si>
  <si>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</si>
  <si>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</si>
  <si>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</si>
  <si>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</si>
  <si>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</si>
  <si>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</si>
  <si>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</si>
  <si>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</si>
  <si>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</si>
  <si>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</si>
  <si>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</si>
  <si>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</si>
  <si>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</si>
  <si>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</si>
  <si>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</si>
  <si>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</si>
  <si>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</si>
  <si>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</si>
  <si>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</si>
  <si>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</si>
  <si>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</si>
  <si>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</si>
  <si>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</si>
  <si>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</si>
  <si>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</si>
  <si>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</si>
  <si>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</si>
  <si>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</si>
  <si>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</si>
  <si>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</si>
  <si>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</si>
  <si>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</si>
  <si>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</si>
  <si>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</si>
  <si>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</si>
  <si>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</si>
  <si>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</si>
  <si>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</si>
  <si>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</si>
  <si>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</si>
  <si>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</si>
  <si>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</si>
  <si>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</si>
  <si>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</si>
  <si>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</si>
  <si>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</si>
  <si>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</si>
  <si>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</si>
  <si>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</si>
  <si>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</si>
  <si>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</si>
  <si>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</si>
  <si>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</si>
  <si>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</si>
  <si>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</si>
  <si>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</si>
  <si>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</si>
  <si>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</si>
  <si>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</si>
  <si>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</si>
  <si>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</si>
  <si>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</si>
  <si>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</si>
  <si>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</si>
  <si>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</si>
  <si>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</si>
  <si>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</si>
  <si>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</si>
  <si>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</si>
  <si>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</si>
  <si>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</si>
  <si>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</si>
  <si>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</si>
  <si>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</si>
  <si>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</si>
  <si>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</si>
  <si>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</si>
  <si>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</si>
  <si>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</si>
  <si>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</si>
  <si>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</si>
  <si>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</si>
  <si>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</si>
  <si>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</si>
  <si>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</si>
  <si>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</si>
  <si>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</si>
  <si>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</si>
  <si>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</si>
  <si>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</si>
  <si>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</si>
  <si>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</si>
  <si>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</si>
  <si>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</si>
  <si>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</si>
  <si>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</si>
  <si>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</si>
  <si>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</si>
  <si>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</si>
  <si>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</si>
  <si>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</si>
  <si>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</si>
  <si>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</si>
  <si>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</si>
  <si>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</si>
  <si>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</si>
  <si>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</si>
  <si>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</si>
  <si>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</si>
  <si>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</si>
  <si>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</si>
  <si>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</si>
  <si>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</si>
  <si>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</si>
  <si>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</si>
  <si>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</si>
  <si>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</si>
  <si>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</si>
  <si>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</si>
  <si>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</si>
  <si>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</si>
  <si>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</si>
  <si>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</si>
  <si>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</si>
  <si>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</si>
  <si>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</si>
  <si>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</si>
  <si>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</si>
  <si>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</si>
  <si>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</si>
  <si>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</si>
  <si>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</si>
  <si>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</si>
  <si>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</si>
  <si>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</si>
  <si>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</si>
  <si>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</si>
  <si>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</si>
  <si>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</si>
  <si>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</si>
  <si>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</si>
  <si>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</si>
  <si>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</si>
  <si>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</si>
  <si>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</si>
  <si>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</si>
  <si>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</si>
  <si>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</si>
  <si>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</si>
  <si>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</si>
  <si>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</si>
  <si>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</si>
  <si>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</si>
  <si>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</si>
  <si>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</si>
  <si>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</si>
  <si>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</si>
  <si>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</si>
  <si>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</si>
  <si>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</si>
  <si>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</si>
  <si>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</si>
  <si>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</si>
  <si>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</si>
  <si>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</si>
  <si>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</si>
  <si>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</si>
  <si>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</si>
  <si>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</si>
  <si>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</si>
  <si>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</si>
  <si>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</si>
  <si>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</si>
  <si>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</si>
  <si>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</si>
  <si>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</si>
  <si>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</si>
  <si>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</si>
  <si>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</si>
  <si>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</si>
  <si>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</si>
  <si>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</si>
  <si>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</si>
  <si>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</si>
  <si>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</si>
  <si>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</si>
  <si>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</si>
  <si>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</si>
  <si>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</si>
  <si>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</si>
  <si>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</si>
  <si>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</si>
  <si>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</si>
  <si>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</si>
  <si>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</si>
  <si>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</si>
  <si>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</si>
  <si>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</si>
  <si>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</si>
  <si>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</si>
  <si>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</si>
  <si>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</si>
  <si>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</si>
  <si>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</si>
  <si>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</si>
  <si>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</si>
  <si>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</si>
  <si>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</si>
  <si>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</si>
  <si>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</si>
  <si>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</si>
  <si>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</si>
  <si>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</si>
  <si>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</si>
  <si>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</si>
  <si>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</si>
  <si>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</si>
  <si>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</si>
  <si>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</si>
  <si>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</si>
  <si>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</si>
  <si>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</si>
  <si>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</si>
  <si>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</si>
  <si>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</si>
  <si>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</si>
  <si>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</si>
  <si>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</si>
  <si>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</si>
  <si>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</si>
  <si>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</si>
  <si>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</si>
  <si>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</si>
  <si>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</si>
  <si>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</si>
  <si>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</si>
  <si>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</si>
  <si>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</si>
  <si>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</si>
  <si>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</si>
  <si>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</si>
  <si>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</si>
  <si>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</si>
  <si>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</si>
  <si>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</si>
  <si>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</si>
  <si>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</si>
  <si>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</si>
  <si>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</si>
  <si>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</si>
  <si>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</si>
  <si>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</si>
  <si>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</si>
  <si>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</si>
  <si>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</si>
  <si>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</si>
  <si>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</si>
  <si>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</si>
  <si>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</si>
  <si>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</si>
  <si>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</si>
  <si>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</si>
  <si>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</si>
  <si>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</si>
  <si>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</si>
  <si>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</si>
  <si>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</si>
  <si>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</si>
  <si>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</si>
  <si>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</si>
  <si>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</si>
  <si>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</si>
  <si>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</si>
  <si>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</si>
  <si>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</si>
  <si>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</si>
  <si>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</si>
  <si>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</si>
  <si>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</si>
  <si>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</si>
  <si>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</si>
  <si>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</si>
  <si>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</si>
  <si>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</si>
  <si>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</si>
  <si>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</si>
  <si>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</si>
  <si>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</si>
  <si>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</si>
  <si>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</si>
  <si>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</si>
  <si>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</si>
  <si>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</si>
  <si>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</si>
  <si>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</si>
  <si>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</si>
  <si>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</si>
  <si>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</si>
  <si>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</si>
  <si>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</si>
  <si>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</si>
  <si>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</si>
  <si>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</si>
  <si>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</si>
  <si>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</si>
  <si>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</si>
  <si>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</si>
  <si>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</si>
  <si>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</si>
  <si>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</si>
  <si>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</si>
  <si>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</si>
  <si>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</si>
  <si>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</si>
  <si>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</si>
  <si>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</si>
  <si>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</si>
  <si>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</si>
  <si>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</si>
  <si>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</si>
  <si>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</si>
  <si>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</si>
  <si>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</si>
  <si>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</si>
  <si>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</si>
  <si>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</si>
  <si>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</si>
  <si>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</si>
  <si>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</si>
  <si>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</si>
  <si>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</si>
  <si>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</si>
  <si>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</si>
  <si>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</si>
  <si>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</si>
  <si>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</si>
  <si>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</si>
  <si>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</si>
  <si>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</si>
  <si>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</si>
  <si>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</si>
  <si>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</si>
  <si>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</si>
  <si>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</si>
  <si>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</si>
  <si>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</si>
  <si>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</si>
  <si>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</si>
  <si>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</si>
  <si>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</si>
  <si>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</si>
  <si>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</si>
  <si>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</si>
  <si>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</si>
  <si>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</si>
  <si>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</si>
  <si>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</si>
  <si>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</si>
  <si>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</si>
  <si>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</si>
  <si>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</si>
  <si>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</si>
  <si>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</si>
  <si>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</si>
  <si>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</si>
  <si>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</si>
  <si>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</si>
  <si>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</si>
  <si>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</si>
  <si>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</si>
  <si>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</si>
  <si>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</si>
  <si>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</si>
  <si>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</si>
  <si>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</si>
  <si>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</si>
  <si>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</si>
  <si>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</si>
  <si>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</si>
  <si>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</si>
  <si>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</si>
  <si>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</si>
  <si>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</si>
  <si>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</si>
  <si>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</si>
  <si>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</si>
  <si>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</si>
  <si>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</si>
  <si>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</si>
  <si>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</si>
  <si>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</si>
  <si>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</si>
  <si>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</si>
  <si>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</si>
  <si>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</si>
  <si>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</si>
  <si>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</si>
  <si>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</si>
  <si>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</si>
  <si>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</si>
  <si>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</si>
  <si>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</si>
  <si>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</si>
  <si>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</si>
  <si>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</si>
  <si>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</si>
  <si>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</si>
  <si>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</si>
  <si>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</si>
  <si>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</si>
  <si>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</si>
  <si>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</si>
  <si>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</si>
  <si>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</si>
  <si>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</si>
  <si>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</si>
  <si>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</si>
  <si>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</si>
  <si>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</si>
  <si>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</si>
  <si>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</si>
  <si>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</si>
  <si>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</si>
  <si>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</si>
  <si>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</si>
  <si>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</si>
  <si>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</si>
  <si>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</si>
  <si>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</si>
  <si>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</si>
  <si>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</si>
  <si>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</si>
  <si>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</si>
  <si>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</si>
  <si>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</si>
  <si>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</si>
  <si>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</si>
  <si>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</si>
  <si>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</si>
  <si>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</si>
  <si>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</si>
  <si>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</si>
  <si>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</si>
  <si>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</si>
  <si>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</si>
  <si>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</si>
  <si>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</si>
  <si>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</si>
  <si>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</si>
  <si>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</si>
  <si>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</si>
  <si>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</si>
  <si>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</si>
  <si>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</si>
  <si>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</si>
  <si>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</si>
  <si>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</si>
  <si>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</si>
  <si>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</si>
  <si>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</si>
  <si>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</si>
  <si>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</si>
  <si>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</si>
  <si>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</si>
  <si>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</si>
  <si>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</si>
  <si>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</si>
  <si>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</si>
  <si>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</si>
  <si>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</si>
  <si>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</si>
  <si>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</si>
  <si>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</si>
  <si>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</si>
  <si>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</si>
  <si>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</si>
  <si>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</si>
  <si>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</si>
  <si>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</si>
  <si>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</si>
  <si>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</si>
  <si>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</si>
  <si>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</si>
  <si>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</si>
  <si>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</si>
  <si>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</si>
  <si>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</si>
  <si>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</si>
  <si>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</si>
  <si>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</si>
  <si>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</si>
  <si>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</si>
  <si>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</si>
  <si>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</si>
  <si>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</si>
  <si>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</si>
  <si>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</si>
  <si>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</si>
  <si>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</si>
  <si>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</si>
  <si>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</si>
  <si>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</si>
  <si>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</si>
  <si>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</si>
  <si>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</si>
  <si>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</si>
  <si>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</si>
  <si>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</si>
  <si>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</si>
  <si>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</si>
  <si>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</si>
  <si>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</si>
  <si>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</si>
  <si>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</si>
  <si>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</si>
  <si>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</si>
  <si>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</si>
  <si>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</si>
  <si>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</si>
  <si>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</si>
  <si>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</si>
  <si>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</si>
  <si>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</si>
  <si>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</si>
  <si>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</si>
  <si>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</si>
  <si>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</si>
  <si>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</si>
  <si>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</si>
  <si>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</si>
  <si>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</si>
  <si>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</si>
  <si>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</si>
  <si>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</si>
  <si>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</si>
  <si>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</si>
  <si>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</si>
  <si>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</si>
  <si>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</si>
  <si>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</si>
  <si>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</si>
  <si>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</si>
  <si>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</si>
  <si>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</si>
  <si>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</si>
  <si>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</si>
  <si>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</si>
  <si>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</si>
  <si>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</si>
  <si>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</si>
  <si>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</si>
  <si>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</si>
  <si>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</si>
  <si>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</si>
  <si>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</si>
  <si>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</si>
  <si>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</si>
  <si>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</si>
  <si>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</si>
  <si>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</si>
  <si>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</si>
  <si>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</si>
  <si>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</si>
  <si>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</si>
  <si>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</si>
  <si>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</si>
  <si>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</si>
  <si>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</si>
  <si>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</si>
  <si>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</si>
  <si>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</si>
  <si>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</si>
  <si>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</si>
  <si>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</si>
  <si>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</si>
  <si>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</si>
  <si>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</si>
  <si>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</si>
  <si>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</si>
  <si>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</si>
  <si>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</si>
  <si>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</si>
  <si>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</si>
  <si>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</si>
  <si>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</si>
  <si>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</si>
  <si>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</si>
  <si>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</si>
  <si>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</si>
  <si>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</si>
  <si>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</si>
  <si>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</si>
  <si>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</si>
  <si>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</si>
  <si>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</si>
  <si>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</si>
  <si>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</si>
  <si>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</si>
  <si>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</si>
  <si>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</si>
  <si>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</si>
  <si>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</si>
  <si>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</si>
  <si>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</si>
  <si>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</si>
  <si>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</si>
  <si>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</si>
  <si>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</si>
  <si>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</si>
  <si>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</si>
  <si>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</si>
  <si>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</si>
  <si>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</si>
  <si>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</si>
  <si>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</si>
  <si>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</si>
  <si>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</si>
  <si>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</si>
  <si>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</si>
  <si>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</si>
  <si>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</si>
  <si>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</si>
  <si>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</si>
  <si>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</si>
  <si>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</si>
  <si>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</si>
  <si>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</si>
  <si>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</si>
  <si>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</si>
  <si>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</si>
  <si>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</si>
  <si>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</si>
  <si>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</si>
  <si>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</si>
  <si>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</si>
  <si>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</si>
  <si>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</si>
  <si>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</si>
  <si>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</si>
  <si>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</si>
  <si>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</si>
  <si>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</si>
  <si>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</si>
  <si>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</si>
  <si>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</si>
  <si>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</si>
  <si>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</si>
  <si>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</si>
  <si>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</si>
  <si>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</si>
  <si>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</si>
  <si>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</si>
  <si>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</si>
  <si>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</si>
  <si>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</si>
  <si>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</si>
  <si>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</si>
  <si>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</si>
  <si>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</si>
  <si>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</si>
  <si>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</si>
  <si>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</si>
  <si>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</si>
  <si>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</si>
  <si>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</si>
  <si>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</si>
  <si>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</si>
  <si>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</si>
  <si>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</si>
  <si>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</si>
  <si>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</si>
  <si>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</si>
  <si>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</si>
  <si>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</si>
  <si>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</si>
  <si>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</si>
  <si>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</si>
  <si>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</si>
  <si>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</si>
  <si>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</si>
  <si>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</si>
  <si>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</si>
  <si>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</si>
  <si>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</si>
  <si>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</si>
  <si>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</si>
  <si>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</si>
  <si>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</si>
  <si>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</si>
  <si>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</si>
  <si>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</si>
  <si>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</si>
  <si>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</si>
  <si>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</si>
  <si>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</si>
  <si>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</si>
  <si>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</si>
  <si>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</si>
  <si>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</si>
  <si>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</si>
  <si>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</si>
  <si>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</si>
  <si>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</si>
  <si>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</si>
  <si>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</si>
  <si>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</si>
  <si>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</si>
  <si>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</si>
  <si>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</si>
  <si>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</si>
  <si>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</si>
  <si>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</si>
  <si>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</si>
  <si>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</si>
  <si>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</si>
  <si>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</si>
  <si>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</si>
  <si>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</si>
  <si>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</si>
  <si>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</si>
  <si>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</si>
  <si>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</si>
  <si>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</si>
  <si>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</si>
  <si>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</si>
  <si>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</si>
  <si>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</si>
  <si>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</si>
  <si>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</si>
  <si>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</si>
  <si>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</si>
  <si>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</si>
  <si>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</si>
  <si>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</si>
  <si>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</si>
  <si>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</si>
  <si>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</si>
  <si>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</si>
  <si>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</si>
  <si>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</si>
  <si>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</si>
  <si>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</si>
  <si>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</si>
  <si>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</si>
  <si>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</si>
  <si>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</si>
  <si>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</si>
  <si>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</si>
  <si>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</si>
  <si>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</si>
  <si>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</si>
  <si>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</si>
  <si>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</si>
  <si>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</si>
  <si>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</si>
  <si>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</si>
  <si>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</si>
  <si>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</si>
  <si>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</si>
  <si>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</si>
  <si>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</si>
  <si>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</si>
  <si>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</si>
  <si>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</si>
  <si>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</si>
  <si>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</si>
  <si>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</si>
  <si>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</si>
  <si>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</si>
  <si>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</si>
  <si>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</si>
  <si>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</si>
  <si>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</si>
  <si>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</si>
  <si>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</si>
  <si>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</si>
  <si>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</si>
  <si>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</si>
  <si>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</si>
  <si>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</si>
  <si>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</si>
  <si>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</si>
  <si>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</si>
  <si>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</si>
  <si>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</si>
  <si>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</si>
  <si>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</si>
  <si>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</si>
  <si>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</si>
  <si>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</si>
  <si>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</si>
  <si>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</si>
  <si>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</si>
  <si>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</si>
  <si>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</si>
  <si>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</si>
  <si>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</si>
  <si>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</si>
  <si>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</si>
  <si>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</si>
  <si>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</si>
  <si>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</si>
  <si>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</si>
  <si>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</si>
  <si>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</si>
  <si>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</si>
  <si>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</si>
  <si>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</si>
  <si>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</si>
  <si>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</si>
  <si>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</si>
  <si>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</si>
  <si>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</si>
  <si>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</si>
  <si>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</si>
  <si>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</si>
  <si>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</si>
  <si>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</si>
  <si>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</si>
  <si>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</si>
  <si>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</si>
  <si>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</si>
  <si>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</si>
  <si>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</si>
  <si>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</si>
  <si>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</si>
  <si>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</si>
  <si>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</si>
  <si>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</si>
  <si>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</si>
  <si>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</si>
  <si>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</si>
  <si>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</si>
  <si>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</si>
  <si>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</si>
  <si>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</si>
  <si>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</si>
  <si>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</si>
  <si>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</si>
  <si>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</si>
  <si>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</si>
  <si>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</si>
  <si>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</si>
  <si>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</si>
  <si>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</si>
  <si>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</si>
  <si>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</si>
  <si>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</si>
  <si>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</si>
  <si>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</si>
  <si>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</si>
  <si>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</si>
  <si>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</si>
  <si>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</si>
  <si>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</si>
  <si>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</si>
  <si>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</si>
  <si>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</si>
  <si>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</si>
  <si>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</si>
  <si>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</si>
  <si>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</si>
  <si>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</si>
  <si>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</si>
  <si>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</si>
  <si>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</si>
  <si>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</si>
  <si>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</si>
  <si>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</si>
  <si>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</si>
  <si>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</si>
  <si>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</si>
  <si>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</si>
  <si>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</si>
  <si>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</si>
  <si>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</si>
  <si>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</si>
  <si>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</si>
  <si>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</si>
  <si>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</si>
  <si>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</si>
  <si>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</si>
  <si>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</si>
  <si>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</si>
  <si>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</si>
  <si>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</si>
  <si>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</si>
  <si>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</si>
  <si>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</si>
  <si>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</si>
  <si>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</si>
  <si>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</si>
  <si>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</si>
  <si>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</si>
  <si>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</si>
  <si>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</si>
  <si>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</si>
  <si>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</si>
  <si>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</si>
  <si>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</si>
  <si>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</si>
  <si>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</si>
  <si>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</si>
  <si>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</si>
  <si>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</si>
  <si>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</si>
  <si>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</si>
  <si>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</si>
  <si>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</si>
  <si>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</si>
  <si>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</si>
  <si>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</si>
  <si>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</si>
  <si>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</si>
  <si>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</si>
  <si>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</si>
  <si>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</si>
  <si>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</si>
  <si>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</si>
  <si>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</si>
  <si>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</si>
  <si>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</si>
  <si>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</si>
  <si>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</si>
  <si>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</si>
  <si>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</si>
  <si>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</si>
  <si>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</si>
  <si>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</si>
  <si>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</si>
  <si>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</si>
  <si>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</si>
  <si>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</si>
  <si>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</si>
  <si>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</si>
  <si>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</si>
  <si>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</si>
  <si>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</si>
  <si>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</si>
  <si>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</si>
  <si>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</si>
  <si>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</si>
  <si>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</si>
  <si>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</si>
  <si>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</si>
  <si>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</si>
  <si>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</si>
  <si>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</si>
  <si>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</si>
  <si>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</si>
  <si>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</si>
  <si>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</si>
  <si>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</si>
  <si>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</si>
  <si>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</si>
  <si>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</si>
  <si>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</si>
  <si>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</si>
  <si>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</si>
  <si>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</si>
  <si>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</si>
  <si>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</si>
  <si>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</si>
  <si>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</si>
  <si>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</si>
  <si>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</si>
  <si>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</si>
  <si>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</si>
  <si>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</si>
  <si>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</si>
  <si>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</si>
  <si>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</si>
  <si>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</si>
  <si>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</si>
  <si>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</si>
  <si>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</si>
  <si>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</si>
  <si>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</si>
  <si>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</si>
  <si>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</si>
  <si>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</si>
  <si>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</si>
  <si>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</si>
  <si>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</si>
  <si>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</si>
  <si>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</si>
  <si>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</si>
  <si>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</si>
  <si>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</si>
  <si>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</si>
  <si>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</si>
  <si>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</si>
  <si>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</si>
  <si>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</si>
  <si>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</si>
  <si>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</si>
  <si>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</si>
  <si>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</si>
  <si>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</si>
  <si>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</si>
  <si>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</si>
  <si>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</si>
  <si>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</si>
  <si>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</si>
  <si>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</si>
  <si>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</si>
  <si>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</si>
  <si>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</si>
  <si>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</si>
  <si>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</si>
  <si>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</si>
  <si>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</si>
  <si>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</si>
  <si>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</si>
  <si>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</si>
  <si>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</si>
  <si>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</si>
  <si>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</si>
  <si>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</si>
  <si>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</si>
  <si>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</si>
  <si>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</si>
  <si>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</si>
  <si>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</si>
  <si>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</si>
  <si>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</si>
  <si>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</si>
  <si>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</si>
  <si>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</si>
  <si>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</si>
  <si>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</si>
  <si>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</si>
  <si>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</si>
  <si>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</si>
  <si>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</si>
  <si>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</si>
  <si>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</si>
  <si>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</si>
  <si>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</si>
  <si>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</si>
  <si>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</si>
  <si>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</si>
  <si>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</si>
  <si>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</si>
  <si>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</si>
  <si>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</si>
  <si>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</si>
  <si>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</si>
  <si>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</si>
  <si>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</si>
  <si>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</si>
  <si>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</si>
  <si>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</si>
  <si>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</si>
  <si>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</si>
  <si>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</si>
  <si>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</si>
  <si>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</si>
  <si>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</si>
  <si>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</si>
  <si>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</si>
  <si>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</si>
  <si>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</si>
  <si>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</si>
  <si>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</si>
  <si>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</si>
  <si>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</si>
  <si>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</si>
  <si>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</si>
  <si>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</si>
  <si>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</si>
  <si>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</si>
  <si>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</si>
  <si>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</si>
  <si>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</si>
  <si>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</si>
  <si>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</si>
  <si>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</si>
  <si>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</si>
  <si>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</si>
  <si>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</si>
  <si>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</si>
  <si>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</si>
  <si>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</si>
  <si>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</si>
  <si>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</si>
  <si>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</si>
  <si>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</si>
  <si>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</si>
  <si>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</si>
  <si>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</si>
  <si>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</si>
  <si>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</si>
  <si>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</si>
  <si>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</si>
  <si>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</si>
  <si>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</si>
  <si>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</si>
  <si>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</si>
  <si>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</si>
  <si>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</si>
  <si>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</si>
  <si>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</si>
  <si>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</si>
  <si>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</si>
  <si>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</si>
  <si>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</si>
  <si>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</si>
  <si>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</si>
  <si>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</si>
  <si>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</si>
  <si>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</si>
  <si>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</si>
  <si>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</si>
  <si>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</si>
  <si>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</si>
  <si>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</si>
  <si>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</si>
  <si>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</si>
  <si>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</si>
  <si>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</si>
  <si>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</si>
  <si>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</si>
  <si>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</si>
  <si>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</si>
  <si>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</si>
  <si>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</si>
  <si>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</si>
  <si>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</si>
  <si>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</si>
  <si>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</si>
  <si>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</si>
  <si>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</si>
  <si>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</si>
  <si>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</si>
  <si>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</si>
  <si>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</si>
  <si>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</si>
  <si>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</si>
  <si>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</si>
  <si>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</si>
  <si>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</si>
  <si>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</si>
  <si>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</si>
  <si>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</si>
  <si>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</si>
  <si>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</si>
  <si>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</si>
  <si>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</si>
  <si>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</si>
  <si>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</si>
  <si>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</si>
  <si>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</si>
  <si>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</si>
  <si>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</si>
  <si>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</si>
  <si>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</si>
  <si>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</si>
  <si>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</si>
  <si>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</si>
  <si>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</si>
  <si>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</si>
  <si>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</si>
  <si>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</si>
  <si>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</si>
  <si>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</si>
  <si>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</si>
  <si>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</si>
  <si>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</si>
  <si>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</si>
  <si>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</si>
  <si>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</si>
  <si>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</si>
  <si>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</si>
  <si>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</si>
  <si>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</si>
  <si>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</si>
  <si>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</si>
  <si>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</si>
  <si>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</si>
  <si>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</si>
  <si>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</si>
  <si>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</si>
  <si>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</si>
  <si>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</si>
  <si>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</si>
  <si>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</si>
  <si>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</si>
  <si>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</si>
  <si>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</si>
  <si>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</si>
  <si>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</si>
  <si>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</si>
  <si>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</si>
  <si>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</si>
  <si>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</si>
  <si>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</si>
  <si>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</si>
  <si>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</si>
  <si>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</si>
  <si>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</si>
  <si>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</si>
  <si>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</si>
  <si>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</si>
  <si>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</si>
  <si>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</si>
  <si>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</si>
  <si>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</si>
  <si>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</si>
  <si>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</si>
  <si>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</si>
  <si>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</si>
  <si>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</si>
  <si>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</si>
  <si>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</si>
  <si>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</si>
  <si>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</si>
  <si>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</si>
  <si>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</si>
  <si>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</si>
  <si>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</si>
  <si>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</si>
  <si>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</si>
  <si>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</si>
  <si>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</si>
  <si>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</si>
  <si>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</si>
  <si>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</si>
  <si>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</si>
  <si>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</si>
  <si>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</si>
  <si>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</si>
  <si>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</si>
  <si>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</si>
  <si>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</si>
  <si>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</si>
  <si>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</si>
  <si>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</si>
  <si>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</si>
  <si>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</si>
  <si>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</si>
  <si>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</si>
  <si>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</si>
  <si>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</si>
  <si>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</si>
  <si>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</si>
  <si>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</si>
  <si>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</si>
  <si>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</si>
  <si>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</si>
  <si>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</si>
  <si>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</si>
  <si>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</si>
  <si>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</si>
  <si>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</si>
  <si>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</si>
  <si>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</si>
  <si>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</si>
  <si>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</si>
  <si>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</si>
  <si>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</si>
  <si>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</si>
  <si>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</si>
  <si>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</si>
  <si>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</si>
  <si>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</si>
  <si>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</si>
  <si>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</si>
  <si>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</si>
  <si>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</si>
  <si>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</si>
  <si>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</si>
  <si>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</si>
  <si>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</si>
  <si>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</si>
  <si>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</si>
  <si>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</si>
  <si>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</si>
  <si>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</si>
  <si>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</si>
  <si>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</si>
  <si>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</si>
  <si>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</si>
  <si>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</si>
  <si>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</si>
  <si>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</si>
  <si>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</si>
  <si>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</si>
  <si>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</si>
  <si>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</si>
  <si>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</si>
  <si>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</si>
  <si>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</si>
  <si>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</si>
  <si>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</si>
  <si>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</si>
  <si>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</si>
  <si>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</si>
  <si>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</si>
  <si>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</si>
  <si>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</si>
  <si>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</si>
  <si>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</si>
  <si>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</si>
  <si>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</si>
  <si>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</si>
  <si>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</si>
  <si>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</si>
  <si>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</si>
  <si>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</si>
  <si>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</si>
  <si>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</si>
  <si>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</si>
  <si>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</si>
  <si>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</si>
  <si>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</si>
  <si>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</si>
  <si>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</si>
  <si>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</si>
  <si>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</si>
  <si>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</si>
  <si>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</si>
  <si>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</si>
  <si>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</si>
  <si>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</si>
  <si>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</si>
  <si>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</si>
  <si>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</si>
  <si>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</si>
  <si>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</si>
  <si>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</si>
  <si>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</si>
  <si>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</si>
  <si>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</si>
  <si>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</si>
  <si>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</si>
  <si>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</si>
  <si>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</si>
  <si>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</si>
  <si>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</si>
  <si>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</si>
  <si>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</si>
  <si>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</si>
  <si>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</si>
  <si>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</si>
  <si>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</si>
  <si>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</si>
  <si>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</si>
  <si>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</si>
  <si>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</si>
  <si>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</si>
  <si>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</si>
  <si>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</si>
  <si>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</si>
  <si>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</si>
  <si>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</si>
  <si>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</si>
  <si>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</si>
  <si>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</si>
  <si>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</si>
  <si>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</si>
  <si>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</si>
  <si>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</si>
  <si>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</si>
  <si>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</si>
  <si>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</si>
  <si>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</si>
  <si>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</si>
  <si>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</si>
  <si>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</si>
  <si>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</si>
  <si>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</si>
  <si>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</si>
  <si>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</si>
  <si>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</si>
  <si>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</si>
  <si>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</si>
  <si>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</si>
  <si>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</si>
  <si>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</si>
  <si>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</si>
  <si>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</si>
  <si>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</si>
  <si>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</si>
  <si>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</si>
  <si>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</si>
  <si>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</si>
  <si>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</si>
  <si>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</si>
  <si>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</si>
  <si>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</si>
  <si>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</si>
  <si>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</si>
  <si>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</si>
  <si>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</si>
  <si>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</si>
  <si>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</si>
  <si>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</si>
  <si>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</si>
  <si>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</si>
  <si>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</si>
  <si>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</si>
  <si>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</si>
  <si>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</si>
  <si>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</si>
  <si>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</si>
  <si>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</si>
  <si>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</si>
  <si>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</si>
  <si>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</si>
  <si>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</si>
  <si>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</si>
  <si>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</si>
  <si>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</si>
  <si>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</si>
  <si>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</si>
  <si>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</si>
  <si>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</si>
  <si>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</si>
  <si>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</si>
  <si>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</si>
  <si>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</si>
  <si>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</si>
  <si>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</si>
  <si>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</si>
  <si>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</si>
  <si>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</si>
  <si>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</si>
  <si>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</si>
  <si>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</si>
  <si>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</si>
  <si>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</si>
  <si>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</si>
  <si>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</si>
  <si>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</si>
  <si>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</si>
  <si>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</si>
  <si>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</si>
  <si>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</si>
  <si>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</si>
  <si>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</si>
  <si>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</si>
  <si>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</si>
  <si>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</si>
  <si>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</si>
  <si>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</si>
  <si>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</si>
  <si>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</si>
  <si>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</si>
  <si>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</si>
  <si>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</si>
  <si>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</si>
  <si>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</si>
  <si>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</si>
  <si>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</si>
  <si>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</si>
  <si>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</si>
  <si>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</si>
  <si>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</si>
  <si>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</si>
  <si>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</si>
  <si>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</si>
  <si>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</si>
  <si>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</si>
  <si>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</si>
  <si>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</si>
  <si>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</si>
  <si>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</si>
  <si>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</si>
  <si>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</si>
  <si>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</si>
  <si>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</si>
  <si>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</si>
  <si>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</si>
  <si>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</si>
  <si>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</si>
  <si>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</si>
  <si>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</si>
  <si>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</si>
  <si>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</si>
  <si>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</si>
  <si>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</si>
  <si>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</si>
  <si>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</si>
  <si>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</si>
  <si>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</si>
  <si>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</si>
  <si>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</si>
  <si>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</si>
  <si>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</si>
  <si>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</si>
  <si>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</si>
  <si>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</si>
  <si>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</si>
  <si>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</si>
  <si>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</si>
  <si>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</si>
  <si>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</si>
  <si>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</si>
  <si>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</si>
  <si>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</si>
  <si>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</si>
  <si>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</si>
  <si>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</si>
  <si>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</si>
  <si>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</si>
  <si>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</si>
  <si>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</si>
  <si>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</si>
  <si>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</si>
  <si>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</si>
  <si>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</si>
  <si>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</si>
  <si>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</si>
  <si>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</si>
  <si>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</si>
  <si>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</si>
  <si>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</si>
  <si>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</si>
  <si>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</si>
  <si>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</si>
  <si>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</si>
  <si>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</si>
  <si>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</si>
  <si>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</si>
  <si>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</si>
  <si>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</si>
  <si>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</si>
  <si>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</si>
  <si>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</si>
  <si>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</si>
  <si>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</si>
  <si>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</si>
  <si>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</si>
  <si>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</si>
  <si>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</si>
  <si>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</si>
  <si>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</si>
  <si>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</si>
  <si>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</si>
  <si>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</si>
  <si>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</si>
  <si>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</si>
  <si>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</si>
  <si>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</si>
  <si>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</si>
  <si>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</si>
  <si>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</si>
  <si>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</si>
  <si>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</si>
  <si>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</si>
  <si>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</si>
  <si>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</si>
  <si>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</si>
  <si>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</si>
  <si>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</si>
  <si>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</si>
  <si>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</si>
  <si>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</si>
  <si>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</si>
  <si>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</si>
  <si>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</si>
  <si>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</si>
  <si>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</si>
  <si>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</si>
  <si>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</si>
  <si>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</si>
  <si>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</si>
  <si>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</si>
  <si>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</si>
  <si>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</si>
  <si>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</si>
  <si>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</si>
  <si>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</si>
  <si>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</si>
  <si>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</si>
  <si>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</si>
  <si>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</si>
  <si>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</si>
  <si>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</si>
  <si>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</si>
  <si>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</si>
  <si>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</si>
  <si>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</si>
  <si>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</si>
  <si>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</si>
  <si>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</si>
  <si>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</si>
  <si>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</si>
  <si>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</si>
  <si>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</si>
  <si>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</si>
  <si>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</si>
  <si>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</si>
  <si>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</si>
  <si>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</si>
  <si>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</si>
  <si>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</si>
  <si>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</si>
  <si>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</si>
  <si>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</si>
  <si>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</si>
  <si>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</si>
  <si>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</si>
  <si>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</si>
  <si>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</si>
  <si>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</si>
  <si>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</si>
  <si>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</si>
  <si>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</si>
  <si>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</si>
  <si>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</si>
  <si>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</si>
  <si>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</si>
  <si>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</si>
  <si>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</si>
  <si>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</si>
  <si>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</si>
  <si>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</si>
  <si>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</si>
  <si>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</si>
  <si>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</si>
  <si>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</si>
  <si>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</si>
  <si>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</si>
  <si>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</si>
  <si>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</si>
  <si>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</si>
  <si>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</si>
  <si>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</si>
  <si>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</si>
  <si>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</si>
  <si>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</si>
  <si>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</si>
  <si>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</si>
  <si>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</si>
  <si>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</si>
  <si>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</si>
  <si>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</si>
  <si>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</si>
  <si>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</si>
  <si>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</si>
  <si>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</si>
  <si>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</si>
  <si>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</si>
  <si>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</si>
  <si>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</si>
  <si>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</si>
  <si>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</si>
  <si>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</si>
  <si>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</si>
  <si>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</si>
  <si>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</si>
  <si>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</si>
  <si>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</si>
  <si>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</si>
  <si>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</si>
  <si>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</si>
  <si>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</si>
  <si>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</si>
  <si>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</si>
  <si>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</si>
  <si>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</si>
  <si>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</si>
  <si>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</si>
  <si>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</si>
  <si>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</si>
  <si>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</si>
  <si>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</si>
  <si>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</si>
  <si>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</si>
  <si>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</si>
  <si>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</si>
  <si>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</si>
  <si>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</si>
  <si>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</si>
  <si>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</si>
  <si>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</si>
  <si>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</si>
  <si>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</si>
  <si>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</si>
  <si>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</si>
  <si>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</si>
  <si>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</si>
  <si>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</si>
  <si>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</si>
  <si>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</si>
  <si>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</si>
  <si>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</si>
  <si>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</si>
  <si>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</si>
  <si>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</si>
  <si>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</si>
  <si>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</si>
  <si>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</si>
  <si>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</si>
  <si>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</si>
  <si>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</si>
  <si>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</si>
  <si>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</si>
  <si>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</si>
  <si>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</si>
  <si>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</si>
  <si>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</si>
  <si>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</si>
  <si>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</si>
  <si>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</si>
  <si>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</si>
  <si>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</si>
  <si>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</si>
  <si>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</si>
  <si>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</si>
  <si>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</si>
  <si>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</si>
  <si>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</si>
  <si>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</si>
  <si>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</si>
  <si>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</si>
  <si>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</si>
  <si>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</si>
  <si>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</si>
  <si>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</si>
  <si>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</si>
  <si>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</si>
  <si>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</si>
  <si>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</si>
  <si>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</si>
  <si>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</si>
  <si>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</si>
  <si>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</si>
  <si>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</si>
  <si>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</si>
  <si>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</si>
  <si>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</si>
  <si>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</si>
  <si>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</si>
  <si>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</si>
  <si>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</si>
  <si>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</si>
  <si>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</si>
  <si>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</si>
  <si>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</si>
  <si>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</si>
  <si>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</si>
  <si>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</si>
  <si>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</si>
  <si>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</si>
  <si>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</si>
  <si>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</si>
  <si>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</si>
  <si>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</si>
  <si>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</si>
  <si>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</si>
  <si>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</si>
  <si>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</si>
  <si>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</si>
  <si>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</si>
  <si>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</si>
  <si>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</si>
  <si>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</si>
  <si>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</si>
  <si>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</si>
  <si>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</si>
  <si>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</si>
  <si>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</si>
  <si>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</si>
  <si>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</si>
  <si>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</si>
  <si>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</si>
  <si>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</si>
  <si>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</si>
  <si>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</si>
  <si>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</si>
  <si>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</si>
  <si>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</si>
  <si>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</si>
  <si>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</si>
  <si>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</si>
  <si>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</si>
  <si>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</si>
  <si>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</si>
  <si>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</si>
  <si>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</si>
  <si>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</si>
  <si>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</si>
  <si>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</si>
  <si>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</si>
  <si>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</si>
  <si>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</si>
  <si>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</si>
  <si>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</si>
  <si>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</si>
  <si>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</si>
  <si>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</si>
  <si>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</si>
  <si>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</si>
  <si>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</si>
  <si>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</si>
  <si>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</si>
  <si>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</si>
  <si>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</si>
  <si>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</si>
  <si>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</si>
  <si>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</si>
  <si>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</si>
  <si>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</si>
  <si>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</si>
  <si>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</si>
  <si>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</si>
  <si>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</si>
  <si>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</si>
  <si>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</si>
  <si>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</si>
  <si>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</si>
  <si>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</si>
  <si>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</si>
  <si>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</si>
  <si>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</si>
  <si>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</si>
  <si>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</si>
  <si>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</si>
  <si>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</si>
  <si>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</si>
  <si>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</si>
  <si>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</si>
  <si>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</si>
  <si>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</si>
  <si>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</si>
  <si>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</si>
  <si>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</si>
  <si>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</si>
  <si>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</si>
  <si>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</si>
  <si>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</si>
  <si>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</si>
  <si>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</si>
  <si>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</si>
  <si>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</si>
  <si>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</si>
  <si>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</si>
  <si>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</si>
  <si>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</si>
  <si>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</si>
  <si>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</si>
  <si>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</si>
  <si>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</si>
  <si>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</si>
  <si>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</si>
  <si>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</si>
  <si>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</si>
  <si>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</si>
  <si>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</si>
  <si>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</si>
  <si>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</si>
  <si>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</si>
  <si>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</si>
  <si>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</si>
  <si>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</si>
  <si>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</si>
  <si>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</si>
  <si>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</si>
  <si>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</si>
  <si>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</si>
  <si>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</si>
  <si>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</si>
  <si>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</si>
  <si>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</si>
  <si>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</si>
  <si>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</si>
  <si>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</si>
  <si>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</si>
  <si>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</si>
  <si>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</si>
  <si>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</si>
  <si>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</si>
  <si>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</si>
  <si>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</si>
  <si>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</si>
  <si>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</si>
  <si>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</si>
  <si>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</si>
  <si>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</si>
  <si>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</si>
  <si>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</si>
  <si>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</si>
  <si>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</si>
  <si>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</si>
  <si>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</si>
  <si>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</si>
  <si>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</si>
  <si>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</si>
  <si>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</si>
  <si>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</si>
  <si>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</si>
  <si>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</si>
  <si>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</si>
  <si>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</si>
  <si>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</si>
  <si>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</si>
  <si>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</si>
  <si>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</si>
  <si>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</si>
  <si>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</si>
  <si>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</si>
  <si>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</si>
  <si>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</si>
  <si>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</si>
  <si>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</si>
  <si>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</si>
  <si>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</si>
  <si>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</si>
  <si>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</si>
  <si>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</si>
  <si>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</si>
  <si>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</si>
  <si>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</si>
  <si>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</si>
  <si>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</si>
  <si>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</si>
  <si>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</si>
  <si>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</si>
  <si>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</si>
  <si>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</si>
  <si>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</si>
  <si>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</si>
  <si>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</si>
  <si>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</si>
  <si>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</si>
  <si>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</si>
  <si>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</si>
  <si>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</si>
  <si>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</si>
  <si>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</si>
  <si>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</si>
  <si>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</si>
  <si>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</si>
  <si>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</si>
  <si>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</si>
  <si>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</si>
  <si>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</si>
  <si>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</si>
  <si>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</si>
  <si>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</si>
  <si>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</si>
  <si>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</si>
  <si>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</si>
  <si>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</si>
  <si>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</si>
  <si>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</si>
  <si>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</si>
  <si>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</si>
  <si>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</si>
  <si>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</si>
  <si>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</si>
  <si>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</si>
  <si>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</si>
  <si>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</si>
  <si>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</si>
  <si>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</si>
  <si>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</si>
  <si>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</si>
  <si>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</si>
  <si>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</si>
  <si>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</si>
  <si>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</si>
  <si>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</si>
  <si>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</si>
  <si>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</si>
  <si>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</si>
  <si>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</si>
  <si>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</si>
  <si>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</si>
  <si>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</si>
  <si>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</si>
  <si>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</si>
  <si>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</si>
  <si>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</si>
  <si>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</si>
  <si>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</si>
  <si>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</si>
  <si>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</si>
  <si>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</si>
  <si>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</si>
  <si>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</si>
  <si>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</si>
  <si>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</si>
  <si>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</si>
  <si>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</si>
  <si>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</si>
  <si>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</si>
  <si>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</si>
  <si>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</si>
  <si>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</si>
  <si>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</si>
  <si>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</si>
  <si>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</si>
  <si>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</si>
  <si>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</si>
  <si>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</si>
  <si>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</si>
  <si>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</si>
  <si>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</si>
  <si>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</si>
  <si>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</si>
  <si>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</si>
  <si>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</si>
  <si>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</si>
  <si>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</si>
  <si>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</si>
  <si>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</si>
  <si>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</si>
  <si>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</si>
  <si>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</si>
  <si>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</si>
  <si>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</si>
  <si>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</si>
  <si>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</si>
  <si>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</si>
  <si>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</si>
  <si>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</si>
  <si>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</si>
  <si>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</si>
  <si>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</si>
  <si>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</si>
  <si>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</si>
  <si>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</si>
  <si>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</si>
  <si>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</si>
  <si>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</si>
  <si>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</si>
  <si>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</si>
  <si>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</si>
  <si>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</si>
  <si>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</si>
  <si>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</si>
  <si>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</si>
  <si>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</si>
  <si>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</si>
  <si>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</si>
  <si>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</si>
  <si>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</si>
  <si>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</si>
  <si>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</si>
  <si>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</si>
  <si>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</si>
  <si>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</si>
  <si>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</si>
  <si>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</si>
  <si>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</si>
  <si>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</si>
  <si>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</si>
  <si>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</si>
  <si>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</si>
  <si>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</si>
  <si>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</si>
  <si>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</si>
  <si>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</si>
  <si>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</si>
  <si>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</si>
  <si>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</si>
  <si>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</si>
  <si>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</si>
  <si>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</si>
  <si>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</si>
  <si>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</si>
  <si>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</si>
  <si>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</si>
  <si>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</si>
  <si>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</si>
  <si>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</si>
  <si>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</si>
  <si>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</si>
  <si>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</si>
  <si>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</si>
  <si>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</si>
  <si>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</si>
  <si>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</si>
  <si>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</si>
  <si>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</si>
  <si>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</si>
  <si>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</si>
  <si>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</si>
  <si>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</si>
  <si>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</si>
  <si>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</si>
  <si>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</si>
  <si>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</si>
  <si>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</si>
  <si>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</si>
  <si>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</si>
  <si>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</si>
  <si>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</si>
  <si>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</si>
  <si>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</si>
  <si>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</si>
  <si>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</si>
  <si>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</si>
  <si>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</si>
  <si>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</si>
  <si>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</si>
  <si>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</si>
  <si>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</si>
  <si>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</si>
  <si>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</si>
  <si>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</si>
  <si>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</si>
  <si>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</si>
  <si>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</si>
  <si>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</si>
  <si>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</si>
  <si>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</si>
  <si>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</si>
  <si>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</si>
  <si>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</si>
  <si>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</si>
  <si>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</si>
  <si>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</si>
  <si>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</si>
  <si>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</si>
  <si>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</si>
  <si>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</si>
  <si>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</si>
  <si>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</si>
  <si>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</si>
  <si>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</si>
  <si>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</si>
  <si>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</si>
  <si>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</si>
  <si>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</si>
  <si>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</si>
  <si>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</si>
  <si>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</si>
  <si>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</si>
  <si>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</si>
  <si>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</si>
  <si>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</si>
  <si>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</si>
  <si>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</si>
  <si>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</si>
  <si>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</si>
  <si>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</si>
  <si>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</si>
  <si>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</si>
  <si>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</si>
  <si>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</si>
  <si>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</si>
  <si>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</si>
  <si>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</si>
  <si>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</si>
  <si>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</si>
  <si>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</si>
  <si>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</si>
  <si>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</si>
  <si>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</si>
  <si>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</si>
  <si>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</si>
  <si>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</si>
  <si>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</si>
  <si>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</si>
  <si>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</si>
  <si>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</si>
  <si>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</si>
  <si>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</si>
  <si>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</si>
  <si>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</si>
  <si>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</si>
  <si>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</si>
  <si>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</si>
  <si>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</si>
  <si>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</si>
  <si>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</si>
  <si>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</si>
  <si>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</si>
  <si>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</si>
  <si>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</si>
  <si>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</si>
  <si>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</si>
  <si>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</si>
  <si>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</si>
  <si>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</si>
  <si>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</si>
  <si>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</si>
  <si>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</si>
  <si>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</si>
  <si>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</si>
  <si>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</si>
  <si>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</si>
  <si>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</si>
  <si>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</si>
  <si>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</si>
  <si>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</si>
  <si>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</si>
  <si>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</si>
  <si>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</si>
  <si>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</si>
  <si>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</si>
  <si>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</si>
  <si>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</si>
  <si>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</si>
  <si>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</si>
  <si>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</si>
  <si>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</si>
  <si>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</si>
  <si>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</si>
  <si>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</si>
  <si>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</si>
  <si>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</si>
  <si>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</si>
  <si>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</si>
  <si>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</si>
  <si>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</si>
  <si>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</si>
  <si>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</si>
  <si>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</si>
  <si>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</si>
  <si>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</si>
  <si>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</si>
  <si>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</si>
  <si>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</si>
  <si>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</si>
  <si>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</si>
  <si>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</si>
  <si>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</si>
  <si>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</si>
  <si>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</si>
  <si>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</si>
  <si>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</si>
  <si>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</si>
  <si>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</si>
  <si>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</si>
  <si>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</si>
  <si>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</si>
  <si>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</si>
  <si>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</si>
  <si>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</si>
  <si>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</si>
  <si>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</si>
  <si>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</si>
  <si>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</si>
  <si>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</si>
  <si>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</si>
  <si>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</si>
  <si>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</si>
  <si>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</si>
  <si>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</si>
  <si>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</si>
  <si>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</si>
  <si>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</si>
  <si>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</si>
  <si>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</si>
  <si>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</si>
  <si>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</si>
  <si>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</si>
  <si>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</si>
  <si>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</si>
  <si>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</si>
  <si>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</si>
  <si>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</si>
  <si>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</si>
  <si>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</si>
  <si>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</si>
  <si>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</si>
  <si>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</si>
  <si>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</si>
  <si>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</si>
  <si>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</si>
  <si>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</si>
  <si>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</si>
  <si>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</si>
  <si>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</si>
  <si>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</si>
  <si>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</si>
  <si>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</si>
  <si>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</si>
  <si>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</si>
  <si>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</si>
  <si>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</si>
  <si>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</si>
  <si>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</si>
  <si>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</si>
  <si>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</si>
  <si>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</si>
  <si>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</si>
  <si>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</si>
  <si>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</si>
  <si>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</si>
  <si>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</si>
  <si>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</si>
  <si>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</si>
  <si>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</si>
  <si>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</si>
  <si>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</si>
  <si>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</si>
  <si>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</si>
  <si>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</si>
  <si>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</si>
  <si>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</si>
  <si>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</si>
  <si>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</si>
  <si>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</si>
  <si>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</si>
  <si>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</si>
  <si>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</si>
  <si>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</si>
  <si>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</si>
  <si>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</si>
  <si>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</si>
  <si>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</si>
  <si>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</si>
  <si>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</si>
  <si>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</si>
  <si>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</si>
  <si>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</si>
  <si>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</si>
  <si>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</si>
  <si>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</si>
  <si>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</si>
  <si>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</si>
  <si>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</si>
  <si>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</si>
  <si>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</si>
  <si>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</si>
  <si>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</si>
  <si>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</si>
  <si>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</si>
  <si>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</si>
  <si>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</si>
  <si>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</si>
  <si>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</si>
  <si>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</si>
  <si>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</si>
  <si>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</si>
  <si>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</si>
  <si>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</si>
  <si>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</si>
  <si>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</si>
  <si>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</si>
  <si>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</si>
  <si>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</si>
  <si>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</si>
  <si>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</si>
  <si>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</si>
  <si>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</si>
  <si>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</si>
  <si>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</si>
  <si>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</si>
  <si>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</si>
  <si>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</si>
  <si>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</si>
  <si>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</si>
  <si>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</si>
  <si>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</si>
  <si>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</si>
  <si>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</si>
  <si>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</si>
  <si>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</si>
  <si>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</si>
  <si>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</si>
  <si>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</si>
  <si>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</si>
  <si>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</si>
  <si>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</si>
  <si>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</si>
  <si>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</si>
  <si>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</si>
  <si>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</si>
  <si>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</si>
  <si>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</si>
  <si>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</si>
  <si>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</si>
  <si>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</si>
  <si>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</si>
  <si>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</si>
  <si>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</si>
  <si>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</si>
  <si>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</si>
  <si>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</si>
  <si>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</si>
  <si>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</si>
  <si>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</si>
  <si>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</si>
  <si>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</si>
  <si>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</si>
  <si>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</si>
  <si>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</si>
  <si>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</si>
  <si>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</si>
  <si>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</si>
  <si>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</si>
  <si>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</si>
  <si>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</si>
  <si>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</si>
  <si>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</si>
  <si>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</si>
  <si>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</si>
  <si>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</si>
  <si>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</si>
  <si>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</si>
  <si>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</si>
  <si>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</si>
  <si>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</si>
  <si>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</si>
  <si>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</si>
  <si>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</si>
  <si>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</si>
  <si>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</si>
  <si>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</si>
  <si>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</si>
  <si>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</si>
  <si>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</si>
  <si>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</si>
  <si>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</si>
  <si>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</si>
  <si>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</si>
  <si>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</si>
  <si>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</si>
  <si>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</si>
  <si>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</si>
  <si>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</si>
  <si>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</si>
  <si>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</si>
  <si>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</si>
  <si>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</si>
  <si>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</si>
  <si>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</si>
  <si>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</si>
  <si>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</si>
  <si>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</si>
  <si>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</si>
  <si>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</si>
  <si>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</si>
  <si>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</si>
  <si>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</si>
  <si>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</si>
  <si>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</si>
  <si>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</si>
  <si>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</si>
  <si>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</si>
  <si>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</si>
  <si>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</si>
  <si>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</si>
  <si>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</si>
  <si>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</si>
  <si>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</si>
  <si>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</si>
  <si>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</si>
  <si>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</si>
  <si>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</si>
  <si>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</si>
  <si>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</si>
  <si>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</si>
  <si>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</si>
  <si>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</si>
  <si>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</si>
  <si>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</si>
  <si>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</si>
  <si>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</si>
  <si>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</si>
  <si>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</si>
  <si>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</si>
  <si>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</si>
  <si>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</si>
  <si>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</si>
  <si>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</si>
  <si>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</si>
  <si>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</si>
  <si>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</si>
  <si>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</si>
  <si>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</si>
  <si>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</si>
  <si>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</si>
  <si>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</si>
  <si>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</si>
  <si>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</si>
  <si>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</si>
  <si>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</si>
  <si>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</si>
  <si>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</si>
  <si>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</si>
  <si>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</si>
  <si>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</si>
  <si>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</si>
  <si>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</si>
  <si>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</si>
  <si>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</si>
  <si>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</si>
  <si>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</si>
  <si>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</si>
  <si>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</si>
  <si>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</si>
  <si>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</si>
  <si>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</si>
  <si>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</si>
  <si>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</si>
  <si>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</si>
  <si>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</si>
  <si>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</si>
  <si>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</si>
  <si>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</si>
  <si>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</si>
  <si>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</si>
  <si>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</si>
  <si>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</si>
  <si>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</si>
  <si>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</si>
  <si>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</si>
  <si>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</si>
  <si>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</si>
  <si>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</si>
  <si>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</si>
  <si>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</si>
  <si>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</si>
  <si>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</si>
  <si>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</si>
  <si>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</si>
  <si>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</si>
  <si>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</si>
  <si>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</si>
  <si>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</si>
  <si>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</si>
  <si>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</si>
  <si>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</si>
  <si>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</si>
  <si>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</si>
  <si>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</si>
  <si>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</si>
  <si>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</si>
  <si>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</si>
  <si>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</si>
  <si>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</si>
  <si>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</si>
  <si>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</si>
  <si>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</si>
  <si>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</si>
  <si>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</si>
  <si>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</si>
  <si>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</si>
  <si>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</si>
  <si>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</si>
  <si>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</si>
  <si>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</si>
  <si>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</si>
  <si>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</si>
  <si>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</si>
  <si>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</si>
  <si>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</si>
  <si>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</si>
  <si>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</si>
  <si>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</si>
  <si>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</si>
  <si>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</si>
  <si>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</si>
  <si>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</si>
  <si>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</si>
  <si>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</si>
  <si>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</si>
  <si>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</si>
  <si>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</si>
  <si>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</si>
  <si>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</si>
  <si>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</si>
  <si>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</si>
  <si>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</si>
  <si>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</si>
  <si>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</si>
  <si>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</si>
  <si>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</si>
  <si>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</si>
  <si>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</si>
  <si>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</si>
  <si>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</si>
  <si>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</si>
  <si>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</si>
  <si>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</si>
  <si>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</si>
  <si>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</si>
  <si>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</si>
  <si>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</si>
  <si>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</si>
  <si>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</si>
  <si>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</si>
  <si>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</si>
  <si>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</si>
  <si>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</si>
  <si>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</si>
  <si>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</si>
  <si>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</si>
  <si>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</si>
  <si>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</si>
  <si>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</si>
  <si>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</si>
  <si>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</si>
  <si>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</si>
  <si>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</si>
  <si>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</si>
  <si>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</si>
  <si>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</si>
  <si>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</si>
  <si>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</si>
  <si>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</si>
  <si>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</si>
  <si>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</si>
  <si>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</si>
  <si>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</si>
  <si>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</si>
  <si>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</si>
  <si>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</si>
  <si>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</si>
  <si>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</si>
  <si>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</si>
  <si>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</si>
  <si>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</si>
  <si>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</si>
  <si>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</si>
  <si>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</si>
  <si>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</si>
  <si>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</si>
  <si>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</si>
  <si>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</si>
  <si>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</si>
  <si>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</si>
  <si>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</si>
  <si>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</si>
  <si>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</si>
  <si>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</si>
  <si>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</si>
  <si>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</si>
  <si>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</si>
  <si>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</si>
  <si>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</si>
  <si>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</si>
  <si>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</si>
  <si>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</si>
  <si>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</si>
  <si>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</si>
  <si>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</si>
  <si>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</si>
  <si>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</si>
  <si>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</si>
  <si>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</si>
  <si>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</si>
  <si>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</si>
  <si>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</si>
  <si>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</si>
  <si>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</si>
  <si>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</si>
  <si>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</si>
  <si>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</si>
  <si>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</si>
  <si>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</si>
  <si>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</si>
  <si>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</si>
  <si>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</si>
  <si>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</si>
  <si>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</si>
  <si>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</si>
  <si>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</si>
  <si>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</si>
  <si>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</si>
  <si>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</si>
  <si>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</si>
  <si>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</si>
  <si>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</si>
  <si>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</si>
  <si>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</si>
  <si>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</si>
  <si>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</si>
  <si>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</si>
  <si>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</si>
  <si>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</si>
  <si>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</si>
  <si>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</si>
  <si>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</si>
  <si>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</si>
  <si>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</si>
  <si>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</si>
  <si>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</si>
  <si>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</si>
  <si>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</si>
  <si>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</si>
  <si>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</si>
  <si>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</si>
  <si>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</si>
  <si>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</si>
  <si>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</si>
  <si>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</si>
  <si>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</si>
  <si>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</si>
  <si>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</si>
  <si>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</si>
  <si>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</si>
  <si>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</si>
  <si>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</si>
  <si>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</si>
  <si>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</si>
  <si>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</si>
  <si>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</si>
  <si>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</si>
  <si>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</si>
  <si>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</si>
  <si>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</si>
  <si>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</si>
  <si>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</si>
  <si>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</si>
  <si>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</si>
  <si>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</si>
  <si>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</si>
  <si>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</si>
  <si>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</si>
  <si>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</si>
  <si>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</si>
  <si>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</si>
  <si>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</si>
  <si>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</si>
  <si>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</si>
  <si>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</si>
  <si>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</si>
  <si>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</si>
  <si>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</si>
  <si>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</si>
  <si>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</si>
  <si>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</si>
  <si>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</si>
  <si>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</si>
  <si>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</si>
  <si>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</si>
  <si>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</si>
  <si>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</si>
  <si>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</si>
  <si>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</si>
  <si>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</si>
  <si>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</si>
  <si>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</si>
  <si>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</si>
  <si>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</si>
  <si>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</si>
  <si>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</si>
  <si>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</si>
  <si>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</si>
  <si>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</si>
  <si>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</si>
  <si>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</si>
  <si>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</si>
  <si>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</si>
  <si>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</si>
  <si>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</si>
  <si>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</si>
  <si>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</si>
  <si>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</si>
  <si>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</si>
  <si>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</si>
  <si>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</si>
  <si>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</si>
  <si>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</si>
  <si>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</si>
  <si>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</si>
  <si>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</si>
  <si>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</si>
  <si>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</si>
  <si>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</si>
  <si>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</si>
  <si>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</si>
  <si>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</si>
  <si>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</si>
  <si>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</si>
  <si>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</si>
  <si>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</si>
  <si>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</si>
  <si>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</si>
  <si>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</si>
  <si>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</si>
  <si>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</si>
  <si>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</si>
  <si>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</si>
  <si>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</si>
  <si>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</si>
  <si>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</si>
  <si>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</si>
  <si>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</si>
  <si>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</si>
  <si>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</si>
  <si>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</si>
  <si>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</si>
  <si>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</si>
  <si>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</si>
  <si>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</si>
  <si>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</si>
  <si>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</si>
  <si>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</si>
  <si>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</si>
  <si>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</si>
  <si>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</si>
  <si>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</si>
  <si>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</si>
  <si>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</si>
  <si>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</si>
  <si>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</si>
  <si>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</si>
  <si>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</si>
  <si>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</si>
  <si>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</si>
  <si>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</si>
  <si>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</si>
  <si>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</si>
  <si>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</si>
  <si>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</si>
  <si>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</si>
  <si>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</si>
  <si>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</si>
  <si>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</si>
  <si>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</si>
  <si>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</si>
  <si>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</si>
  <si>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</si>
  <si>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</si>
  <si>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</si>
  <si>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</si>
  <si>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</si>
  <si>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</si>
  <si>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</si>
  <si>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</si>
  <si>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</si>
  <si>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</si>
  <si>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</si>
  <si>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</si>
  <si>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</si>
  <si>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</si>
  <si>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</si>
  <si>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</si>
  <si>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</si>
  <si>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</si>
  <si>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</si>
  <si>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</si>
  <si>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</si>
  <si>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</si>
  <si>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</si>
  <si>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</si>
  <si>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</si>
  <si>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</si>
  <si>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</si>
  <si>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</si>
  <si>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</si>
  <si>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</si>
  <si>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</si>
  <si>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</si>
  <si>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</si>
  <si>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</si>
  <si>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</si>
  <si>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</si>
  <si>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</si>
  <si>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</si>
  <si>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</si>
  <si>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</si>
  <si>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</si>
  <si>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</si>
  <si>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</si>
  <si>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</si>
  <si>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</si>
  <si>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</si>
  <si>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</si>
  <si>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</si>
  <si>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</si>
  <si>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</si>
  <si>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</si>
  <si>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</si>
  <si>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</si>
  <si>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</si>
  <si>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</si>
  <si>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</si>
  <si>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</si>
  <si>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</si>
  <si>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</si>
  <si>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</si>
  <si>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</si>
  <si>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</si>
  <si>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</si>
  <si>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</si>
  <si>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</si>
  <si>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</si>
  <si>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</si>
  <si>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</si>
  <si>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</si>
  <si>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</si>
  <si>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</si>
  <si>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</si>
  <si>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</si>
  <si>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</si>
  <si>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</si>
  <si>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</si>
  <si>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</si>
  <si>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</si>
  <si>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</si>
  <si>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</si>
  <si>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</si>
  <si>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</si>
  <si>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</si>
  <si>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</si>
  <si>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</si>
  <si>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</si>
  <si>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</si>
  <si>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</si>
  <si>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</si>
  <si>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</si>
  <si>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</si>
  <si>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</si>
  <si>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</si>
  <si>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</si>
  <si>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</si>
  <si>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</si>
  <si>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</si>
  <si>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</si>
  <si>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</si>
  <si>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</si>
  <si>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</si>
  <si>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</si>
  <si>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</si>
  <si>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</si>
  <si>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</si>
  <si>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</si>
  <si>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</si>
  <si>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</si>
  <si>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</si>
  <si>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</si>
  <si>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</si>
  <si>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</si>
  <si>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</si>
  <si>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</si>
  <si>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</si>
  <si>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</si>
  <si>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</si>
  <si>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</si>
  <si>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</si>
  <si>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</si>
  <si>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</si>
  <si>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</si>
  <si>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</si>
  <si>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</si>
  <si>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</si>
  <si>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</si>
  <si>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</si>
  <si>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</si>
  <si>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</si>
  <si>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</si>
  <si>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</si>
  <si>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</si>
  <si>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</si>
  <si>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</si>
  <si>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</si>
  <si>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</si>
  <si>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</si>
  <si>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</si>
  <si>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</si>
  <si>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</si>
  <si>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</si>
  <si>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</si>
  <si>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</si>
  <si>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</si>
  <si>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</si>
  <si>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</si>
  <si>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</si>
  <si>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</si>
  <si>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</si>
  <si>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</si>
  <si>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</si>
  <si>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</si>
  <si>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</si>
  <si>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</si>
  <si>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</si>
  <si>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</si>
  <si>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</si>
  <si>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</si>
  <si>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</si>
  <si>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</si>
  <si>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</si>
  <si>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</si>
  <si>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</si>
  <si>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</si>
  <si>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</si>
  <si>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</si>
  <si>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</si>
  <si>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</si>
  <si>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</si>
  <si>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</si>
  <si>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</si>
  <si>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</si>
  <si>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</si>
  <si>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</si>
  <si>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</si>
  <si>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</si>
  <si>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</si>
  <si>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</si>
  <si>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</si>
  <si>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</si>
  <si>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</si>
  <si>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</si>
  <si>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</si>
  <si>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</si>
  <si>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</si>
  <si>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</si>
  <si>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</si>
  <si>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</si>
  <si>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</si>
  <si>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</si>
  <si>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</si>
  <si>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</si>
  <si>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</si>
  <si>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</si>
  <si>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</si>
  <si>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</si>
  <si>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</si>
  <si>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</si>
  <si>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</si>
  <si>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</si>
  <si>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</si>
  <si>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</si>
  <si>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</si>
  <si>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</si>
  <si>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</si>
  <si>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</si>
  <si>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</si>
  <si>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</si>
  <si>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</si>
  <si>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</si>
  <si>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</si>
  <si>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</si>
  <si>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</si>
  <si>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</si>
  <si>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</si>
  <si>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</si>
  <si>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</si>
  <si>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</si>
  <si>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</si>
  <si>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</si>
  <si>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</si>
  <si>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</si>
  <si>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</si>
  <si>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</si>
  <si>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</si>
  <si>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</si>
  <si>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</si>
  <si>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</si>
  <si>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</si>
  <si>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</si>
  <si>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</si>
  <si>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</si>
  <si>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</si>
  <si>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</si>
  <si>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</si>
  <si>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</si>
  <si>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</si>
  <si>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</si>
  <si>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</si>
  <si>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</si>
  <si>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</si>
  <si>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</si>
  <si>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</si>
  <si>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</si>
  <si>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</si>
  <si>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</si>
  <si>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</si>
  <si>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</si>
  <si>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</si>
  <si>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</si>
  <si>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</si>
  <si>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</si>
  <si>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</si>
  <si>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</si>
  <si>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</si>
  <si>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</si>
  <si>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</si>
  <si>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</si>
  <si>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</si>
  <si>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</si>
  <si>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</si>
  <si>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</si>
  <si>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</si>
  <si>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</si>
  <si>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</si>
  <si>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</si>
  <si>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</si>
  <si>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</si>
  <si>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</si>
  <si>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</si>
  <si>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</si>
  <si>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</si>
  <si>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</si>
  <si>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</si>
  <si>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</si>
  <si>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</si>
  <si>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</si>
  <si>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</si>
  <si>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</si>
  <si>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</si>
  <si>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</si>
  <si>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</si>
  <si>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</si>
  <si>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</si>
  <si>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</si>
  <si>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</si>
  <si>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</si>
  <si>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</si>
  <si>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</si>
  <si>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</si>
  <si>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</si>
  <si>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</si>
  <si>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</si>
  <si>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</si>
  <si>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</si>
  <si>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</si>
  <si>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</si>
  <si>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</si>
  <si>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</si>
  <si>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</si>
  <si>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</si>
  <si>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</si>
  <si>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</si>
  <si>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</si>
  <si>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</si>
  <si>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</si>
  <si>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</si>
  <si>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</si>
  <si>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</si>
  <si>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</si>
  <si>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</si>
  <si>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</si>
  <si>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</si>
  <si>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</si>
  <si>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</si>
  <si>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</si>
  <si>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</si>
  <si>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</si>
  <si>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</si>
  <si>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</si>
  <si>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</si>
  <si>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</si>
  <si>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</si>
  <si>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</si>
  <si>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</si>
  <si>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</si>
  <si>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</si>
  <si>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</si>
  <si>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</si>
  <si>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</si>
  <si>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</si>
  <si>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</si>
  <si>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</si>
  <si>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</si>
  <si>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</si>
  <si>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</si>
  <si>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</si>
  <si>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</si>
  <si>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</si>
  <si>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</si>
  <si>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</si>
  <si>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</si>
  <si>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</si>
  <si>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</si>
  <si>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</si>
  <si>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</si>
  <si>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</si>
  <si>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</si>
  <si>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</si>
  <si>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</si>
  <si>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</si>
  <si>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</si>
  <si>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</si>
  <si>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</si>
  <si>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</si>
  <si>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</si>
  <si>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</si>
  <si>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</si>
  <si>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</si>
  <si>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</si>
  <si>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</si>
  <si>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</si>
  <si>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</si>
  <si>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</si>
  <si>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</si>
  <si>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</si>
  <si>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</si>
  <si>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</si>
  <si>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</si>
  <si>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</si>
  <si>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</si>
  <si>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</si>
  <si>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</si>
  <si>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</si>
  <si>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</si>
  <si>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</si>
  <si>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</si>
  <si>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</si>
  <si>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</si>
  <si>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</si>
  <si>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</si>
  <si>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</si>
  <si>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</si>
  <si>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</si>
  <si>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</si>
  <si>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</si>
  <si>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</si>
  <si>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</si>
  <si>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</si>
  <si>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</si>
  <si>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</si>
  <si>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</si>
  <si>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</si>
  <si>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</si>
  <si>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</si>
  <si>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</si>
  <si>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</si>
  <si>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</si>
  <si>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</si>
  <si>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</si>
  <si>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</si>
  <si>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</si>
  <si>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</si>
  <si>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</si>
  <si>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</si>
  <si>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</si>
  <si>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</si>
  <si>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</si>
  <si>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</si>
  <si>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</si>
  <si>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</si>
  <si>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</si>
  <si>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</si>
  <si>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</si>
  <si>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</si>
  <si>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</si>
  <si>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</si>
  <si>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</si>
  <si>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</si>
  <si>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</si>
  <si>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</si>
  <si>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</si>
  <si>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</si>
  <si>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</si>
  <si>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</si>
  <si>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</si>
  <si>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</si>
  <si>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</si>
  <si>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</si>
  <si>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</si>
  <si>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</si>
  <si>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</si>
  <si>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</si>
  <si>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</si>
  <si>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</si>
  <si>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</si>
  <si>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</si>
  <si>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</si>
  <si>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</si>
  <si>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</si>
  <si>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</si>
  <si>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</si>
  <si>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</si>
  <si>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</si>
  <si>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</si>
  <si>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</si>
  <si>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</si>
  <si>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</si>
  <si>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</si>
  <si>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</si>
  <si>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</si>
  <si>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</si>
  <si>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</si>
  <si>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</si>
  <si>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</si>
  <si>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</si>
  <si>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</si>
  <si>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</si>
  <si>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</si>
  <si>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</si>
  <si>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</si>
  <si>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</si>
  <si>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</si>
  <si>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</si>
  <si>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</si>
  <si>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</si>
  <si>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</si>
  <si>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</si>
  <si>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</si>
  <si>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</si>
  <si>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</si>
  <si>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</si>
  <si>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</si>
  <si>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</si>
  <si>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</si>
  <si>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</si>
  <si>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</si>
  <si>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</si>
  <si>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</si>
  <si>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</si>
  <si>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</si>
  <si>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</si>
  <si>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</si>
  <si>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</si>
  <si>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</si>
  <si>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</si>
  <si>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</si>
  <si>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</si>
  <si>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</si>
  <si>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</si>
  <si>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</si>
  <si>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</si>
  <si>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</si>
  <si>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</si>
  <si>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</si>
  <si>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</si>
  <si>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</si>
  <si>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</si>
  <si>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</si>
  <si>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</si>
  <si>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</si>
  <si>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</si>
  <si>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</si>
  <si>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</si>
  <si>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</si>
  <si>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</si>
  <si>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</si>
  <si>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</si>
  <si>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</si>
  <si>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</si>
  <si>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</si>
  <si>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</si>
  <si>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</si>
  <si>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</si>
  <si>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</si>
  <si>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</si>
  <si>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</si>
  <si>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</si>
  <si>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</si>
  <si>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</si>
  <si>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</si>
  <si>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</si>
  <si>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</si>
  <si>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</si>
  <si>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</si>
  <si>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</si>
  <si>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</si>
  <si>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</si>
  <si>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</si>
  <si>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</si>
  <si>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</si>
  <si>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</si>
  <si>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</si>
  <si>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</si>
  <si>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</si>
  <si>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</si>
  <si>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</si>
  <si>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</si>
  <si>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</si>
  <si>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</si>
  <si>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</si>
  <si>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</si>
  <si>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</si>
  <si>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</si>
  <si>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</si>
  <si>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</si>
  <si>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</si>
  <si>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</si>
  <si>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</si>
  <si>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</si>
  <si>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</si>
  <si>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</si>
  <si>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</si>
  <si>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</si>
  <si>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</si>
  <si>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</si>
  <si>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</si>
  <si>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</si>
  <si>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</si>
  <si>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</si>
  <si>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</si>
  <si>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</si>
  <si>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</si>
  <si>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</si>
  <si>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</si>
  <si>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</si>
  <si>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</si>
  <si>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</si>
  <si>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</si>
  <si>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</si>
  <si>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</si>
  <si>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</si>
  <si>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</si>
  <si>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</si>
  <si>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</si>
  <si>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</si>
  <si>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</si>
  <si>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</si>
  <si>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</si>
  <si>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</si>
  <si>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</si>
  <si>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</si>
  <si>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</si>
  <si>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</si>
  <si>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</si>
  <si>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</si>
  <si>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</si>
  <si>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</si>
  <si>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</si>
  <si>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</si>
  <si>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</si>
  <si>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</si>
  <si>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</si>
  <si>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</si>
  <si>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</si>
  <si>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</si>
  <si>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</si>
  <si>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</si>
  <si>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</si>
  <si>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</si>
  <si>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</si>
  <si>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</si>
  <si>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</si>
  <si>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</si>
  <si>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</si>
  <si>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</si>
  <si>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</si>
  <si>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</si>
  <si>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</si>
  <si>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</si>
  <si>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</si>
  <si>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</si>
  <si>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</si>
  <si>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</si>
  <si>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</si>
  <si>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</si>
  <si>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</si>
  <si>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</si>
  <si>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</si>
  <si>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</si>
  <si>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</si>
  <si>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</si>
  <si>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</si>
  <si>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</si>
  <si>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</si>
  <si>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</si>
  <si>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</si>
  <si>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</si>
  <si>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</si>
  <si>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</si>
  <si>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</si>
  <si>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</si>
  <si>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</si>
  <si>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</si>
  <si>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</si>
  <si>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</si>
  <si>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</si>
  <si>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</si>
  <si>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</si>
  <si>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</si>
  <si>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</si>
  <si>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</si>
  <si>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</si>
  <si>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</si>
  <si>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</si>
  <si>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</si>
  <si>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</si>
  <si>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</si>
  <si>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</si>
  <si>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</si>
  <si>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</si>
  <si>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</si>
  <si>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</si>
  <si>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</si>
  <si>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</si>
  <si>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</si>
  <si>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</si>
  <si>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</si>
  <si>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</si>
  <si>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</si>
  <si>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</si>
  <si>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</si>
  <si>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</si>
  <si>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</si>
  <si>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</si>
  <si>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</si>
  <si>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</si>
  <si>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</si>
  <si>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</si>
  <si>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</si>
  <si>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</si>
  <si>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</si>
  <si>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</si>
  <si>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</si>
  <si>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</si>
  <si>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</si>
  <si>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</si>
  <si>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</si>
  <si>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</si>
  <si>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</si>
  <si>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</si>
  <si>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</si>
  <si>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</si>
  <si>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</si>
  <si>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</si>
  <si>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</si>
  <si>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</si>
  <si>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</si>
  <si>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</si>
  <si>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</si>
  <si>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</si>
  <si>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</si>
  <si>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</si>
  <si>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</si>
  <si>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</si>
  <si>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</si>
  <si>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</si>
  <si>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</si>
  <si>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</si>
  <si>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</si>
  <si>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</si>
  <si>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</si>
  <si>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</si>
  <si>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</si>
  <si>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</si>
  <si>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</si>
  <si>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</si>
  <si>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</si>
  <si>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</si>
  <si>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</si>
  <si>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</si>
  <si>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</si>
  <si>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</si>
  <si>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</si>
  <si>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</si>
  <si>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</si>
  <si>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</si>
  <si>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</si>
  <si>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</si>
  <si>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</si>
  <si>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</si>
  <si>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</si>
  <si>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</si>
  <si>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</si>
  <si>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</si>
  <si>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</si>
  <si>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</si>
  <si>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</si>
  <si>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</si>
  <si>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</si>
  <si>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</si>
  <si>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</si>
  <si>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</si>
  <si>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</si>
  <si>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</si>
  <si>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</si>
  <si>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</si>
  <si>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</si>
  <si>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</si>
  <si>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</si>
  <si>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</si>
  <si>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</si>
  <si>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</si>
  <si>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</si>
  <si>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</si>
  <si>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</si>
  <si>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</si>
  <si>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</si>
  <si>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</si>
  <si>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</si>
  <si>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</si>
  <si>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</si>
  <si>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</si>
  <si>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</si>
  <si>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</si>
  <si>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</si>
  <si>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</si>
  <si>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</si>
  <si>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</si>
  <si>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</si>
  <si>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</si>
  <si>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</si>
  <si>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</si>
  <si>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</si>
  <si>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</si>
  <si>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</si>
  <si>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</si>
  <si>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</si>
  <si>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</si>
  <si>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</si>
  <si>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</si>
  <si>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</si>
  <si>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</si>
  <si>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</si>
  <si>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</si>
  <si>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</si>
  <si>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</si>
  <si>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</si>
  <si>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</si>
  <si>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</si>
  <si>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</si>
  <si>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</si>
  <si>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</si>
  <si>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</si>
  <si>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</si>
  <si>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</si>
  <si>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</si>
  <si>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</si>
  <si>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</si>
  <si>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</si>
  <si>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</si>
  <si>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</si>
  <si>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</si>
  <si>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</si>
  <si>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</si>
  <si>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</si>
  <si>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</si>
  <si>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</si>
  <si>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</si>
  <si>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</si>
  <si>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</si>
  <si>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</si>
  <si>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</si>
  <si>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</si>
  <si>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</si>
  <si>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</si>
  <si>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</si>
  <si>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</si>
  <si>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</si>
  <si>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</si>
  <si>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</si>
  <si>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</si>
  <si>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</si>
  <si>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</si>
  <si>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</si>
  <si>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</si>
  <si>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</si>
  <si>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</si>
  <si>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</si>
  <si>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</si>
  <si>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</si>
  <si>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</si>
  <si>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</si>
  <si>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</si>
  <si>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</si>
  <si>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</si>
  <si>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</si>
  <si>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</si>
  <si>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</si>
  <si>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</si>
  <si>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</si>
  <si>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</si>
  <si>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</si>
  <si>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</si>
  <si>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</si>
  <si>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</si>
  <si>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</si>
  <si>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</si>
  <si>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</si>
  <si>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</si>
  <si>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</si>
  <si>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</si>
  <si>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</si>
  <si>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</si>
  <si>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</si>
  <si>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</si>
  <si>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</si>
  <si>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</si>
  <si>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</si>
  <si>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</si>
  <si>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</si>
  <si>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</si>
  <si>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</si>
  <si>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</si>
  <si>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</si>
  <si>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</si>
  <si>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</si>
  <si>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</si>
  <si>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</si>
  <si>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</si>
  <si>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</si>
  <si>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</si>
  <si>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</si>
  <si>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</si>
  <si>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</si>
  <si>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</si>
  <si>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</si>
  <si>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</si>
  <si>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</si>
  <si>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</si>
  <si>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</si>
  <si>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</si>
  <si>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</si>
  <si>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</si>
  <si>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</si>
  <si>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</si>
  <si>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</si>
  <si>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</si>
  <si>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</si>
  <si>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</si>
  <si>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</si>
  <si>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</si>
  <si>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</si>
  <si>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</si>
  <si>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</si>
  <si>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</si>
  <si>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</si>
  <si>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</si>
  <si>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</si>
  <si>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</si>
  <si>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</si>
  <si>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</si>
  <si>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</si>
  <si>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</si>
  <si>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</si>
  <si>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</si>
  <si>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</si>
  <si>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</si>
  <si>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</si>
  <si>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</si>
  <si>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</si>
  <si>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</si>
  <si>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</si>
  <si>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</si>
  <si>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</si>
  <si>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</si>
  <si>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</si>
  <si>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</si>
  <si>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</si>
  <si>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</si>
  <si>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</si>
  <si>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</si>
  <si>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</si>
  <si>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</si>
  <si>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</si>
  <si>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</si>
  <si>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</si>
  <si>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</si>
  <si>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</si>
  <si>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</si>
  <si>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</si>
  <si>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</si>
  <si>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</si>
  <si>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</si>
  <si>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</si>
  <si>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</si>
  <si>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</si>
  <si>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</si>
  <si>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</si>
  <si>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</si>
  <si>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</si>
  <si>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</si>
  <si>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</si>
  <si>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</si>
  <si>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</si>
  <si>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</si>
  <si>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</si>
  <si>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</si>
  <si>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</si>
  <si>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</si>
  <si>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</si>
  <si>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</si>
  <si>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</si>
  <si>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</si>
  <si>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</si>
  <si>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</si>
  <si>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</si>
  <si>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</si>
  <si>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</si>
  <si>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</si>
  <si>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</si>
  <si>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</si>
  <si>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</si>
  <si>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</si>
  <si>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</si>
  <si>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</si>
  <si>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</si>
  <si>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</si>
  <si>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</si>
  <si>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</si>
  <si>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</si>
  <si>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</si>
  <si>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</si>
  <si>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</si>
  <si>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</si>
  <si>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</si>
  <si>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</si>
  <si>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</si>
  <si>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</si>
  <si>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</si>
  <si>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</si>
  <si>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</si>
  <si>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</si>
  <si>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</si>
  <si>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</si>
  <si>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</si>
  <si>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</si>
  <si>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</si>
  <si>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</si>
  <si>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</si>
  <si>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</si>
  <si>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</si>
  <si>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</si>
  <si>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</si>
  <si>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</si>
  <si>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</si>
  <si>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</si>
  <si>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</si>
  <si>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</si>
  <si>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</si>
  <si>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</si>
  <si>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</si>
  <si>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</si>
  <si>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</si>
  <si>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</si>
  <si>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</si>
  <si>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</si>
  <si>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</si>
  <si>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</si>
  <si>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</si>
  <si>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</si>
  <si>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</si>
  <si>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</si>
  <si>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</si>
  <si>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</si>
  <si>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</si>
  <si>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</si>
  <si>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</si>
  <si>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</si>
  <si>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</si>
  <si>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</si>
  <si>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</si>
  <si>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</si>
  <si>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</si>
  <si>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</si>
  <si>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</si>
  <si>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</si>
  <si>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</si>
  <si>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</si>
  <si>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</si>
  <si>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</si>
  <si>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</si>
  <si>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</si>
  <si>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</si>
  <si>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</si>
  <si>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</si>
  <si>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</si>
  <si>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</si>
  <si>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</si>
  <si>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</si>
  <si>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</si>
  <si>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</si>
  <si>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</si>
  <si>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</si>
  <si>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</si>
  <si>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</si>
  <si>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</si>
  <si>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</si>
  <si>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</si>
  <si>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</si>
  <si>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</si>
  <si>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</si>
  <si>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</si>
  <si>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</si>
  <si>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</si>
  <si>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</si>
  <si>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</si>
  <si>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</si>
  <si>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</si>
  <si>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</si>
  <si>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</si>
  <si>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</si>
  <si>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</si>
  <si>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</si>
  <si>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</si>
  <si>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</si>
  <si>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</si>
  <si>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</si>
  <si>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</si>
  <si>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</si>
  <si>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</si>
  <si>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</si>
  <si>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</si>
  <si>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</si>
  <si>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</si>
  <si>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</si>
  <si>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</si>
  <si>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</si>
  <si>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</si>
  <si>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</si>
  <si>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</si>
  <si>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</si>
  <si>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</si>
  <si>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</si>
  <si>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</si>
  <si>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</si>
  <si>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</si>
  <si>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</si>
  <si>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</si>
  <si>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</si>
  <si>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</si>
  <si>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</si>
  <si>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</si>
  <si>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</si>
  <si>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</si>
  <si>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</si>
  <si>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</si>
  <si>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</si>
  <si>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</si>
  <si>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</si>
  <si>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</si>
  <si>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</si>
  <si>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</si>
  <si>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</si>
  <si>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</si>
  <si>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</si>
  <si>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</si>
  <si>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</si>
  <si>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</si>
  <si>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</si>
  <si>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</si>
  <si>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</si>
  <si>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</si>
  <si>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</si>
  <si>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</si>
  <si>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</si>
  <si>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</si>
  <si>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</si>
  <si>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</si>
  <si>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</si>
  <si>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</si>
  <si>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</si>
  <si>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</si>
  <si>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</si>
  <si>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</si>
  <si>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</si>
  <si>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</si>
  <si>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</si>
  <si>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</si>
  <si>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</si>
  <si>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</si>
  <si>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</si>
  <si>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</si>
  <si>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</si>
  <si>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</si>
  <si>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</si>
  <si>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</si>
  <si>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</si>
  <si>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</si>
  <si>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</si>
  <si>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</si>
  <si>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</si>
  <si>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</si>
  <si>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</si>
  <si>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</si>
  <si>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</si>
  <si>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</si>
  <si>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</si>
  <si>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</si>
  <si>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</si>
  <si>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</si>
  <si>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</si>
  <si>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</si>
  <si>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</si>
  <si>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</si>
  <si>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</si>
  <si>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</si>
  <si>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</si>
  <si>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</si>
  <si>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</si>
  <si>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</si>
  <si>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</si>
  <si>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</si>
  <si>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</si>
  <si>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</si>
  <si>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</si>
  <si>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</si>
  <si>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</si>
  <si>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</si>
  <si>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</si>
  <si>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</si>
  <si>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</si>
  <si>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</si>
  <si>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</si>
  <si>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</si>
  <si>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</si>
  <si>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</si>
  <si>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</si>
  <si>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</si>
  <si>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</si>
  <si>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</si>
  <si>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</si>
  <si>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</si>
  <si>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</si>
  <si>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</si>
  <si>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</si>
  <si>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</si>
  <si>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</si>
  <si>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</si>
  <si>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</si>
  <si>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</si>
  <si>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</si>
  <si>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</si>
  <si>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</si>
  <si>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</si>
  <si>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</si>
  <si>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</si>
  <si>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</si>
  <si>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</si>
  <si>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</si>
  <si>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</si>
  <si>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</si>
  <si>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</si>
  <si>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</si>
  <si>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</si>
  <si>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</si>
  <si>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</si>
  <si>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</si>
  <si>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</si>
  <si>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</si>
  <si>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</si>
  <si>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</si>
  <si>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</si>
  <si>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</si>
  <si>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</si>
  <si>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</si>
  <si>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</si>
  <si>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</si>
  <si>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</si>
  <si>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</si>
  <si>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</si>
  <si>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</si>
  <si>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</si>
  <si>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</si>
  <si>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</si>
  <si>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</si>
  <si>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</si>
  <si>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</si>
  <si>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</si>
  <si>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</si>
  <si>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</si>
  <si>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</si>
  <si>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</si>
  <si>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</si>
  <si>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</si>
  <si>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</si>
  <si>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</si>
  <si>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</si>
  <si>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</si>
  <si>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</si>
  <si>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</si>
  <si>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</si>
  <si>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</si>
  <si>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</si>
  <si>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</si>
  <si>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</si>
  <si>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</si>
  <si>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</si>
  <si>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</si>
  <si>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</si>
  <si>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</si>
  <si>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</si>
  <si>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</si>
  <si>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</si>
  <si>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</si>
  <si>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</si>
  <si>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</si>
  <si>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</si>
  <si>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</si>
  <si>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</si>
  <si>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</si>
  <si>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</si>
  <si>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</si>
  <si>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</si>
  <si>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</si>
  <si>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</si>
  <si>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</si>
  <si>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</si>
  <si>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</si>
  <si>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</si>
  <si>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</si>
  <si>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</si>
  <si>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</si>
  <si>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</si>
  <si>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</si>
  <si>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</si>
  <si>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</si>
  <si>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</si>
  <si>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</si>
  <si>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</si>
  <si>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</si>
  <si>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</si>
  <si>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</si>
  <si>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</si>
  <si>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</si>
  <si>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</si>
  <si>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</si>
  <si>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</si>
  <si>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</si>
  <si>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</si>
  <si>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</si>
  <si>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</si>
  <si>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</si>
  <si>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</si>
  <si>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</si>
  <si>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</si>
  <si>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</si>
  <si>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</si>
  <si>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</si>
  <si>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</si>
  <si>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</si>
  <si>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</si>
  <si>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</si>
  <si>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</si>
  <si>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</si>
  <si>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</si>
  <si>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</si>
  <si>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</si>
  <si>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</si>
  <si>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</si>
  <si>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</si>
  <si>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</si>
  <si>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</si>
  <si>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</si>
  <si>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</si>
  <si>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</si>
  <si>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</si>
  <si>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</si>
  <si>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</si>
  <si>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</si>
  <si>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</si>
  <si>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</si>
  <si>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</si>
  <si>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</si>
  <si>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</si>
  <si>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</si>
  <si>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</si>
  <si>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</si>
  <si>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</si>
  <si>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</si>
  <si>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</si>
  <si>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</si>
  <si>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</si>
  <si>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</si>
  <si>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</si>
  <si>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</si>
  <si>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</si>
  <si>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</si>
  <si>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</si>
  <si>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</si>
  <si>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</si>
  <si>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</si>
  <si>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</si>
  <si>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</si>
  <si>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</si>
  <si>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</si>
  <si>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</si>
  <si>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</si>
  <si>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</si>
  <si>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</si>
  <si>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</si>
  <si>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</si>
  <si>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</si>
  <si>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</si>
  <si>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</si>
  <si>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</si>
  <si>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</si>
  <si>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</si>
  <si>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</si>
  <si>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</si>
  <si>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</si>
  <si>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</si>
  <si>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</si>
  <si>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</si>
  <si>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</si>
  <si>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</si>
  <si>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</si>
  <si>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</si>
  <si>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</si>
  <si>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</si>
  <si>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</si>
  <si>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</si>
  <si>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</si>
  <si>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</si>
  <si>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</si>
  <si>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</si>
  <si>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</si>
  <si>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</si>
  <si>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</si>
  <si>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</si>
  <si>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</si>
  <si>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</si>
  <si>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</si>
  <si>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</si>
  <si>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</si>
  <si>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</si>
  <si>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</si>
  <si>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</si>
  <si>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</si>
  <si>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</si>
  <si>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</si>
  <si>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</si>
  <si>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</si>
  <si>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</si>
  <si>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</si>
  <si>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</si>
  <si>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</si>
  <si>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</si>
  <si>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</si>
  <si>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</si>
  <si>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</si>
  <si>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</si>
  <si>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</si>
  <si>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</si>
  <si>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</si>
  <si>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</si>
  <si>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</si>
  <si>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</si>
  <si>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</si>
  <si>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</si>
  <si>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</si>
  <si>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</si>
  <si>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</si>
  <si>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</si>
  <si>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</si>
  <si>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</si>
  <si>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</si>
  <si>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</si>
  <si>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</si>
  <si>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</si>
  <si>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</si>
  <si>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</si>
  <si>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</si>
  <si>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</si>
  <si>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</si>
  <si>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</si>
  <si>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</si>
  <si>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</si>
  <si>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</si>
  <si>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</si>
  <si>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</si>
  <si>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</si>
  <si>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</si>
  <si>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</si>
  <si>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</si>
  <si>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</si>
  <si>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</si>
  <si>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</si>
  <si>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</si>
  <si>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</si>
  <si>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</si>
  <si>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</si>
  <si>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</si>
  <si>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</si>
  <si>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</si>
  <si>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</si>
  <si>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</si>
  <si>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</si>
  <si>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</si>
  <si>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</si>
  <si>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</si>
  <si>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</si>
  <si>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</si>
  <si>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</si>
  <si>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</si>
  <si>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</si>
  <si>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</si>
  <si>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</si>
  <si>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</si>
  <si>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</si>
  <si>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</si>
  <si>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</si>
  <si>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</si>
  <si>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</si>
  <si>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</si>
  <si>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</si>
  <si>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</si>
  <si>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</si>
  <si>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</si>
  <si>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</si>
  <si>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</si>
  <si>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</si>
  <si>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</si>
  <si>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</si>
  <si>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</si>
  <si>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</si>
  <si>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</si>
  <si>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</si>
  <si>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</si>
  <si>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</si>
  <si>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</si>
  <si>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</si>
  <si>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</si>
  <si>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</si>
  <si>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</si>
  <si>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</si>
  <si>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</si>
  <si>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</si>
  <si>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</si>
  <si>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</si>
  <si>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</si>
  <si>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</si>
  <si>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</si>
  <si>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</si>
  <si>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</si>
  <si>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</si>
  <si>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</si>
  <si>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</si>
  <si>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</si>
  <si>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</si>
  <si>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</si>
  <si>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</si>
  <si>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</si>
  <si>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</si>
  <si>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</si>
  <si>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</si>
  <si>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</si>
  <si>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</si>
  <si>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</si>
  <si>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</si>
  <si>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</si>
  <si>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</si>
  <si>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</si>
  <si>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</si>
  <si>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</si>
  <si>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</si>
  <si>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</si>
  <si>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</si>
  <si>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</si>
  <si>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</si>
  <si>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</si>
  <si>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</si>
  <si>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</si>
  <si>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</si>
  <si>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</si>
  <si>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</si>
  <si>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</si>
  <si>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</si>
  <si>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</si>
  <si>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</si>
  <si>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</si>
  <si>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</si>
  <si>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</si>
  <si>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</si>
  <si>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</si>
  <si>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</si>
  <si>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</si>
  <si>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</si>
  <si>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</si>
  <si>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</si>
  <si>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</si>
  <si>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</si>
  <si>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</si>
  <si>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</si>
  <si>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</si>
  <si>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</si>
  <si>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</si>
  <si>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</si>
  <si>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</si>
  <si>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</si>
  <si>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</si>
  <si>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</si>
  <si>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</si>
  <si>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</si>
  <si>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</si>
  <si>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</si>
  <si>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</si>
  <si>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</si>
  <si>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</si>
  <si>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</si>
  <si>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</si>
  <si>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</si>
  <si>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</si>
  <si>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</si>
  <si>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</si>
  <si>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</si>
  <si>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</si>
  <si>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</si>
  <si>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</si>
  <si>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</si>
  <si>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</si>
  <si>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</si>
  <si>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</si>
  <si>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</si>
  <si>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</si>
  <si>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</si>
  <si>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</si>
  <si>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</si>
  <si>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</si>
  <si>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</si>
  <si>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</si>
  <si>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</si>
  <si>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</si>
  <si>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</si>
  <si>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</si>
  <si>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</si>
  <si>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</si>
  <si>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</si>
  <si>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</si>
  <si>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</si>
  <si>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</si>
  <si>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</si>
  <si>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</si>
  <si>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</si>
  <si>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</si>
  <si>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</si>
  <si>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</si>
  <si>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</si>
  <si>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</si>
  <si>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</si>
  <si>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</si>
  <si>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</si>
  <si>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</si>
  <si>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</si>
  <si>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</si>
  <si>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</si>
  <si>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</si>
  <si>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</si>
  <si>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</si>
  <si>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</si>
  <si>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</si>
  <si>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</si>
  <si>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</si>
  <si>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</si>
  <si>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</si>
  <si>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</si>
  <si>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</si>
  <si>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</si>
  <si>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</si>
  <si>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</si>
  <si>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</si>
  <si>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</si>
  <si>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</si>
  <si>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</si>
  <si>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</si>
  <si>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</si>
  <si>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</si>
  <si>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</si>
  <si>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</si>
  <si>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</si>
  <si>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</si>
  <si>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</si>
  <si>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</si>
  <si>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</si>
  <si>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</si>
  <si>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</si>
  <si>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</si>
  <si>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</si>
  <si>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</si>
  <si>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</si>
  <si>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</si>
  <si>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</si>
  <si>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</si>
  <si>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</si>
  <si>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</si>
  <si>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</si>
  <si>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</si>
  <si>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</si>
  <si>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</si>
  <si>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</si>
  <si>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</si>
  <si>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</si>
  <si>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</si>
  <si>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</si>
  <si>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</si>
  <si>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</si>
  <si>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</si>
  <si>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</si>
  <si>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</si>
  <si>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</si>
  <si>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</si>
  <si>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</si>
  <si>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</si>
  <si>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</si>
  <si>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</si>
  <si>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</si>
  <si>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</si>
  <si>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</si>
  <si>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</si>
  <si>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</si>
  <si>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</si>
  <si>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</si>
  <si>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</si>
  <si>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</si>
  <si>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</si>
  <si>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</si>
  <si>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</si>
  <si>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</si>
  <si>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</si>
  <si>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</si>
  <si>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</si>
  <si>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</si>
  <si>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</si>
  <si>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</si>
  <si>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</si>
  <si>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</si>
  <si>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</si>
  <si>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</si>
  <si>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</si>
  <si>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</si>
  <si>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</si>
  <si>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</si>
  <si>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</si>
  <si>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</si>
  <si>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</si>
  <si>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</si>
  <si>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</si>
  <si>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</si>
  <si>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</si>
  <si>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</si>
  <si>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</si>
  <si>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</si>
  <si>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</si>
  <si>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</si>
  <si>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</si>
  <si>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</si>
  <si>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</si>
  <si>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</si>
  <si>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</si>
  <si>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</si>
  <si>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</si>
  <si>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</si>
  <si>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</si>
  <si>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</si>
  <si>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</si>
  <si>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</si>
  <si>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</si>
  <si>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</si>
  <si>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</si>
  <si>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</si>
  <si>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</si>
  <si>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</si>
  <si>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</si>
  <si>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</si>
  <si>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</si>
  <si>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</si>
  <si>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</si>
  <si>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</si>
  <si>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</si>
  <si>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</si>
  <si>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</si>
  <si>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</si>
  <si>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</si>
  <si>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</si>
  <si>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</si>
  <si>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</si>
  <si>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</si>
  <si>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</si>
  <si>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</si>
  <si>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</si>
  <si>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</si>
  <si>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</si>
  <si>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</si>
  <si>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</si>
  <si>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</si>
  <si>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</si>
  <si>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</si>
  <si>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</si>
  <si>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</si>
  <si>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</si>
  <si>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</si>
  <si>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</si>
  <si>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</si>
  <si>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</si>
  <si>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</si>
  <si>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</si>
  <si>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</si>
  <si>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</si>
  <si>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</si>
  <si>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</si>
  <si>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</si>
  <si>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</si>
  <si>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</si>
  <si>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</si>
  <si>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</si>
  <si>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</si>
  <si>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</si>
  <si>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</si>
  <si>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</si>
  <si>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</si>
  <si>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</si>
  <si>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</si>
  <si>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</si>
  <si>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</si>
  <si>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</si>
  <si>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</si>
  <si>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</si>
  <si>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</si>
  <si>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</si>
  <si>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</si>
  <si>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</si>
  <si>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</si>
  <si>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</si>
  <si>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</si>
  <si>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</si>
  <si>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</si>
  <si>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</si>
  <si>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</si>
  <si>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</si>
  <si>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</si>
  <si>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</si>
  <si>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</si>
  <si>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</si>
  <si>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</si>
  <si>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</si>
  <si>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</si>
  <si>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</si>
  <si>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</si>
  <si>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</si>
  <si>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</si>
  <si>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</si>
  <si>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</si>
  <si>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</si>
  <si>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</si>
  <si>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</si>
  <si>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</si>
  <si>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</si>
  <si>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</si>
  <si>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</si>
  <si>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</si>
  <si>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</si>
  <si>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</si>
  <si>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</si>
  <si>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</si>
  <si>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</si>
  <si>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</si>
  <si>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</si>
  <si>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</si>
  <si>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</si>
  <si>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</si>
  <si>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</si>
  <si>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</si>
  <si>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</si>
  <si>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</si>
  <si>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</si>
  <si>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</si>
  <si>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</si>
  <si>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</si>
  <si>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</si>
  <si>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</si>
  <si>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</si>
  <si>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</si>
  <si>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</si>
  <si>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</si>
  <si>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</si>
  <si>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</si>
  <si>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</si>
  <si>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</si>
  <si>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</si>
  <si>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</si>
  <si>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</si>
  <si>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</si>
  <si>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</si>
  <si>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</si>
  <si>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</si>
  <si>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</si>
  <si>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</si>
  <si>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</si>
  <si>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</si>
  <si>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</si>
  <si>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</si>
  <si>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</si>
  <si>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</si>
  <si>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</si>
  <si>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</si>
  <si>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</si>
  <si>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</si>
  <si>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</si>
  <si>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</si>
  <si>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</si>
  <si>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</si>
  <si>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</si>
  <si>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</si>
  <si>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</si>
  <si>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</si>
  <si>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</si>
  <si>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</si>
  <si>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</si>
  <si>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</si>
  <si>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</si>
  <si>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</si>
  <si>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</si>
  <si>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</si>
  <si>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</si>
  <si>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</si>
  <si>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</si>
  <si>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</si>
  <si>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</si>
  <si>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</si>
  <si>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</si>
  <si>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</si>
  <si>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</si>
  <si>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</si>
  <si>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</si>
  <si>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</si>
  <si>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</si>
  <si>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</si>
  <si>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</si>
  <si>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</si>
  <si>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</si>
  <si>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</si>
  <si>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</si>
  <si>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</si>
  <si>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</si>
  <si>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</si>
  <si>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</si>
  <si>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</si>
  <si>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</si>
  <si>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</si>
  <si>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</si>
  <si>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</si>
  <si>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</si>
  <si>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</si>
  <si>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</si>
  <si>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</si>
  <si>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</si>
  <si>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</si>
  <si>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</si>
  <si>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</si>
  <si>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</si>
  <si>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</si>
  <si>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</si>
  <si>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</si>
  <si>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</si>
  <si>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</si>
  <si>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</si>
  <si>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</si>
  <si>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</si>
  <si>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</si>
  <si>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</si>
  <si>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</si>
  <si>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</si>
  <si>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</si>
  <si>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</si>
  <si>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</si>
  <si>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</si>
  <si>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</si>
  <si>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</si>
  <si>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</si>
  <si>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</si>
  <si>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</si>
  <si>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</si>
  <si>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</si>
  <si>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</si>
  <si>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</si>
  <si>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</si>
  <si>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</si>
  <si>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</si>
  <si>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</si>
  <si>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</si>
  <si>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</si>
  <si>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</si>
  <si>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</si>
  <si>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</si>
  <si>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</si>
  <si>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</si>
  <si>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</si>
  <si>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</si>
  <si>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</si>
  <si>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</si>
  <si>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</si>
  <si>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</si>
  <si>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</si>
  <si>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</si>
  <si>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</si>
  <si>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</si>
  <si>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</si>
  <si>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</si>
  <si>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</si>
  <si>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</si>
  <si>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</si>
  <si>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</si>
  <si>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</si>
  <si>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</si>
  <si>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</si>
  <si>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</si>
  <si>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</si>
  <si>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</si>
  <si>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</si>
  <si>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</si>
  <si>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</si>
  <si>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</si>
  <si>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</si>
  <si>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</si>
  <si>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</si>
  <si>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</si>
  <si>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</si>
  <si>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</si>
  <si>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</si>
  <si>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</si>
  <si>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</si>
  <si>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</si>
  <si>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</si>
  <si>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</si>
  <si>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</si>
  <si>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</si>
  <si>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</si>
  <si>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</si>
  <si>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</si>
  <si>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</si>
  <si>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</si>
  <si>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</si>
  <si>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</si>
  <si>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</si>
  <si>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</si>
  <si>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</si>
  <si>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</si>
  <si>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</si>
  <si>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</si>
  <si>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</si>
  <si>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</si>
  <si>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</si>
  <si>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</si>
  <si>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</si>
  <si>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</si>
  <si>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</si>
  <si>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</si>
  <si>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</si>
  <si>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</si>
  <si>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</si>
  <si>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</si>
  <si>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</si>
  <si>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</si>
  <si>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</si>
  <si>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</si>
  <si>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</si>
  <si>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</si>
  <si>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</si>
  <si>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</si>
  <si>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</si>
  <si>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</si>
  <si>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</si>
  <si>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</si>
  <si>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</si>
  <si>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</si>
  <si>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</si>
  <si>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</si>
  <si>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</si>
  <si>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</si>
  <si>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</si>
  <si>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</si>
  <si>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</si>
  <si>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</si>
  <si>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</si>
  <si>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</si>
  <si>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</si>
  <si>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</si>
  <si>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</si>
  <si>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</si>
  <si>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</si>
  <si>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</si>
  <si>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</si>
  <si>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</si>
  <si>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</si>
  <si>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</si>
  <si>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</si>
  <si>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</si>
  <si>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</si>
  <si>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</si>
  <si>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</si>
  <si>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</si>
  <si>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</si>
  <si>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</si>
  <si>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</si>
  <si>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</si>
  <si>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</si>
  <si>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</si>
  <si>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</si>
  <si>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</si>
  <si>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</si>
  <si>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</si>
  <si>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</si>
  <si>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</si>
  <si>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</si>
  <si>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</si>
  <si>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</si>
  <si>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</si>
  <si>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</si>
  <si>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</si>
  <si>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</si>
  <si>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</si>
  <si>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</si>
  <si>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</si>
  <si>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</si>
  <si>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</si>
  <si>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</si>
  <si>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</si>
  <si>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</si>
  <si>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</si>
  <si>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</si>
  <si>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</si>
  <si>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</si>
  <si>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</si>
  <si>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</si>
  <si>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</si>
  <si>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</si>
  <si>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</si>
  <si>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</si>
  <si>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</si>
  <si>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</si>
  <si>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</si>
  <si>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</si>
  <si>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</si>
  <si>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</si>
  <si>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</si>
  <si>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</si>
  <si>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</si>
  <si>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</si>
  <si>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</si>
  <si>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</si>
  <si>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</si>
  <si>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</si>
  <si>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</si>
  <si>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</si>
  <si>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</si>
  <si>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</si>
  <si>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</si>
  <si>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</si>
  <si>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</si>
  <si>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</si>
  <si>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</si>
  <si>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</si>
  <si>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</si>
  <si>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</si>
  <si>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</si>
  <si>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</si>
  <si>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</si>
  <si>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</si>
  <si>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</si>
  <si>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</si>
  <si>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</si>
  <si>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</si>
  <si>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</si>
  <si>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</si>
  <si>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</si>
  <si>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</si>
  <si>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</si>
  <si>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</si>
  <si>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</si>
  <si>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</si>
  <si>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</si>
  <si>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</si>
  <si>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</si>
  <si>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</si>
  <si>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</si>
  <si>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</si>
  <si>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</si>
  <si>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</si>
  <si>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</si>
  <si>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</si>
  <si>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</si>
  <si>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</si>
  <si>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</si>
  <si>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</si>
  <si>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</si>
  <si>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</si>
  <si>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</si>
  <si>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</si>
  <si>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</si>
  <si>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</si>
  <si>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</si>
  <si>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</si>
  <si>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</si>
  <si>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</si>
  <si>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</si>
  <si>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</si>
  <si>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</si>
  <si>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</si>
  <si>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</si>
  <si>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</si>
  <si>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</si>
  <si>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</si>
  <si>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</si>
  <si>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</si>
  <si>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</si>
  <si>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</si>
  <si>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</si>
  <si>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</si>
  <si>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</si>
  <si>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</si>
  <si>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</si>
  <si>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</si>
  <si>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</si>
  <si>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</si>
  <si>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</si>
  <si>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</si>
  <si>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</si>
  <si>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</si>
  <si>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</si>
  <si>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</si>
  <si>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</si>
  <si>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</si>
  <si>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</si>
  <si>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</si>
  <si>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</si>
  <si>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</si>
  <si>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</si>
  <si>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</si>
  <si>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</si>
  <si>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</si>
  <si>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</si>
  <si>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</si>
  <si>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</si>
  <si>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</si>
  <si>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</si>
  <si>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</si>
  <si>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</si>
  <si>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</si>
  <si>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</si>
  <si>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</si>
  <si>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</si>
  <si>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</si>
  <si>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</si>
  <si>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</si>
  <si>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</si>
  <si>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</si>
  <si>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</si>
  <si>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</si>
  <si>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</si>
  <si>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</si>
  <si>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</si>
  <si>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</si>
  <si>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</si>
  <si>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</si>
  <si>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</si>
  <si>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</si>
  <si>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</si>
  <si>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</si>
  <si>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</si>
  <si>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</si>
  <si>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</si>
  <si>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</si>
  <si>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</si>
  <si>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</si>
  <si>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</si>
  <si>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</si>
  <si>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</si>
  <si>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</si>
  <si>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</si>
  <si>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</si>
  <si>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</si>
  <si>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</si>
  <si>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</si>
  <si>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</si>
  <si>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</si>
  <si>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</si>
  <si>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</si>
  <si>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</si>
  <si>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</si>
  <si>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</si>
  <si>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</si>
  <si>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</si>
  <si>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</si>
  <si>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</si>
  <si>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</si>
  <si>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</si>
  <si>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</si>
  <si>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</si>
  <si>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</si>
  <si>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</si>
  <si>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</si>
  <si>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</si>
  <si>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</si>
  <si>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</si>
  <si>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</si>
  <si>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</si>
  <si>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</si>
  <si>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</si>
  <si>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</si>
  <si>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</si>
  <si>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</si>
  <si>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</si>
  <si>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</si>
  <si>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</si>
  <si>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</si>
  <si>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</si>
  <si>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</si>
  <si>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</si>
  <si>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</si>
  <si>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</si>
  <si>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</si>
  <si>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</si>
  <si>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</si>
  <si>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</si>
  <si>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</si>
  <si>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</si>
  <si>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</si>
  <si>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</si>
  <si>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</si>
  <si>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</si>
  <si>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</si>
  <si>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</si>
  <si>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</si>
  <si>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</si>
  <si>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</si>
  <si>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</si>
  <si>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</si>
  <si>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</si>
  <si>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</si>
  <si>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</si>
  <si>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</si>
  <si>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</si>
  <si>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</si>
  <si>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</si>
  <si>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</si>
  <si>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</si>
  <si>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</si>
  <si>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</si>
  <si>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</si>
  <si>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</si>
  <si>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</si>
  <si>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</si>
  <si>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</si>
  <si>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</si>
  <si>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</si>
  <si>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</si>
  <si>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</si>
  <si>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</si>
  <si>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</si>
  <si>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</si>
  <si>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</si>
  <si>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</si>
  <si>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</si>
  <si>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</si>
  <si>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</si>
  <si>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</si>
  <si>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</si>
  <si>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</si>
  <si>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</si>
  <si>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</si>
  <si>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</si>
  <si>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</si>
  <si>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</si>
  <si>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</si>
  <si>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</si>
  <si>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</si>
  <si>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</si>
  <si>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</si>
  <si>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</si>
  <si>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</si>
  <si>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</si>
  <si>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</si>
  <si>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</si>
  <si>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</si>
  <si>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</si>
  <si>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</si>
  <si>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</si>
  <si>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</si>
  <si>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</si>
  <si>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</si>
  <si>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</si>
  <si>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</si>
  <si>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</si>
  <si>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</si>
  <si>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</si>
  <si>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</si>
  <si>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</si>
  <si>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</si>
  <si>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</si>
  <si>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</si>
  <si>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</si>
  <si>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</si>
  <si>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</si>
  <si>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</si>
  <si>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</si>
  <si>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</si>
  <si>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</si>
  <si>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</si>
  <si>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</si>
  <si>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</si>
  <si>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</si>
  <si>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</si>
  <si>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</si>
  <si>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</si>
  <si>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</si>
  <si>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</si>
  <si>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</si>
  <si>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</si>
  <si>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</si>
  <si>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</si>
  <si>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</si>
  <si>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</si>
  <si>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</si>
  <si>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</si>
  <si>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</si>
  <si>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</si>
  <si>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</si>
  <si>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</si>
  <si>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</si>
  <si>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</si>
  <si>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</si>
  <si>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</si>
  <si>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</si>
  <si>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</si>
  <si>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</si>
  <si>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</si>
  <si>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</si>
  <si>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</si>
  <si>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</si>
  <si>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</si>
  <si>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</si>
  <si>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</si>
  <si>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</si>
  <si>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</si>
  <si>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</si>
  <si>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</si>
  <si>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</si>
  <si>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</si>
  <si>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</si>
  <si>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</si>
  <si>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</si>
  <si>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</si>
  <si>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</si>
  <si>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</si>
  <si>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</si>
  <si>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</si>
  <si>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</si>
  <si>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</si>
  <si>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</si>
  <si>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</si>
  <si>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</si>
  <si>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</si>
  <si>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</si>
  <si>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</si>
  <si>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</si>
  <si>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</si>
  <si>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</si>
  <si>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</si>
  <si>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</si>
  <si>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</si>
  <si>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</si>
  <si>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</si>
  <si>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</si>
  <si>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</si>
  <si>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</si>
  <si>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</si>
  <si>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</si>
  <si>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</si>
  <si>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</si>
  <si>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</si>
  <si>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</si>
  <si>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</si>
  <si>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</si>
  <si>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</si>
  <si>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</si>
  <si>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</si>
  <si>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</si>
  <si>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</si>
  <si>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</si>
  <si>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</si>
  <si>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</si>
  <si>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</si>
  <si>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</si>
  <si>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</si>
  <si>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</si>
  <si>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</si>
  <si>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</si>
  <si>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</si>
  <si>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</si>
  <si>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</si>
  <si>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</si>
  <si>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</si>
  <si>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</si>
  <si>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</si>
  <si>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</si>
  <si>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</si>
  <si>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</si>
  <si>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</si>
  <si>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</si>
  <si>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</si>
  <si>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</si>
  <si>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</si>
  <si>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</si>
  <si>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</si>
  <si>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</si>
  <si>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</si>
  <si>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</si>
  <si>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</si>
  <si>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</si>
  <si>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</si>
  <si>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</si>
  <si>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</si>
  <si>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</si>
  <si>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</si>
  <si>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</si>
  <si>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</si>
  <si>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</si>
  <si>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</si>
  <si>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</si>
  <si>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</si>
  <si>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</si>
  <si>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</si>
  <si>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</si>
  <si>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</si>
  <si>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</si>
  <si>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</si>
  <si>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</si>
  <si>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</si>
  <si>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</si>
  <si>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</si>
  <si>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</si>
  <si>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</si>
  <si>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</si>
  <si>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</si>
  <si>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</si>
  <si>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</si>
  <si>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</si>
  <si>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</si>
  <si>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</si>
  <si>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</si>
  <si>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</si>
  <si>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</si>
  <si>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</si>
  <si>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</si>
  <si>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</si>
  <si>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</si>
  <si>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</si>
  <si>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</si>
  <si>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</si>
  <si>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</si>
  <si>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</si>
  <si>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</si>
  <si>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</si>
  <si>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</si>
  <si>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</si>
  <si>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</si>
  <si>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</si>
  <si>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</si>
  <si>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</si>
  <si>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</si>
  <si>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</si>
  <si>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</si>
  <si>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</si>
  <si>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</si>
  <si>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</si>
  <si>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</si>
  <si>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</si>
  <si>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</si>
  <si>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</si>
  <si>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</si>
  <si>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</si>
  <si>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</si>
  <si>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</si>
  <si>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</si>
  <si>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</si>
  <si>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</si>
  <si>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</si>
  <si>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</si>
  <si>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</si>
  <si>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</si>
  <si>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</si>
  <si>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</si>
  <si>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</si>
  <si>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</si>
  <si>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</si>
  <si>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</si>
  <si>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</si>
  <si>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</si>
  <si>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</si>
  <si>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</si>
  <si>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</si>
  <si>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</si>
  <si>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</si>
  <si>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</si>
  <si>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</si>
  <si>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</si>
  <si>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</si>
  <si>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</si>
  <si>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</si>
  <si>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</si>
  <si>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</si>
  <si>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</si>
  <si>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</si>
  <si>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</si>
  <si>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</si>
  <si>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</si>
  <si>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</si>
  <si>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</si>
  <si>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</si>
  <si>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</si>
  <si>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</si>
  <si>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</si>
  <si>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</si>
  <si>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</si>
  <si>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</si>
  <si>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</si>
  <si>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</si>
  <si>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</si>
  <si>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</si>
  <si>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</si>
  <si>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</si>
  <si>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</si>
  <si>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</si>
  <si>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</si>
  <si>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</si>
  <si>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</si>
  <si>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</si>
  <si>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</si>
  <si>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</si>
  <si>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</si>
  <si>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</si>
  <si>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</si>
  <si>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</si>
  <si>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</si>
  <si>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</si>
  <si>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</si>
  <si>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</si>
  <si>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</si>
  <si>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</si>
  <si>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</si>
  <si>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</si>
  <si>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</si>
  <si>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</si>
  <si>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</si>
  <si>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</si>
  <si>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</si>
  <si>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</si>
  <si>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</si>
  <si>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</si>
  <si>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</si>
  <si>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</si>
  <si>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</si>
  <si>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</si>
  <si>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</si>
  <si>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</si>
  <si>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</si>
  <si>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</si>
  <si>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</si>
  <si>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</si>
  <si>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</si>
  <si>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</si>
  <si>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</si>
  <si>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</si>
  <si>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</si>
  <si>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</si>
  <si>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</si>
  <si>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</si>
  <si>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</si>
  <si>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</si>
  <si>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</si>
  <si>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</si>
  <si>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</si>
  <si>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</si>
  <si>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</si>
  <si>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</si>
  <si>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</si>
  <si>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</si>
  <si>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</si>
  <si>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</si>
  <si>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</si>
  <si>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</si>
  <si>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</si>
  <si>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</si>
  <si>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</si>
  <si>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</si>
  <si>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</si>
  <si>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</si>
  <si>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</si>
  <si>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</si>
  <si>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</si>
  <si>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</si>
  <si>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</si>
  <si>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</si>
  <si>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</si>
  <si>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</si>
  <si>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</si>
  <si>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</si>
  <si>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</si>
  <si>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</si>
  <si>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</si>
  <si>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</si>
  <si>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</si>
  <si>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</si>
  <si>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</si>
  <si>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</si>
  <si>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</si>
  <si>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</si>
  <si>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</si>
  <si>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</si>
  <si>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</si>
  <si>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</si>
  <si>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</si>
  <si>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</si>
  <si>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</si>
  <si>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</si>
  <si>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</si>
  <si>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</si>
  <si>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</si>
  <si>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</si>
  <si>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</si>
  <si>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</si>
  <si>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</si>
  <si>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</si>
  <si>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</si>
  <si>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</si>
  <si>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</si>
  <si>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</si>
  <si>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</si>
  <si>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</si>
  <si>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</si>
  <si>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</si>
  <si>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</si>
  <si>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</si>
  <si>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</si>
  <si>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</si>
  <si>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</si>
  <si>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</si>
  <si>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</si>
  <si>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</si>
  <si>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</si>
  <si>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</si>
  <si>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</si>
  <si>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</si>
  <si>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</si>
  <si>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</si>
  <si>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</si>
  <si>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</si>
  <si>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</si>
  <si>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</si>
  <si>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</si>
  <si>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</si>
  <si>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</si>
  <si>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</si>
  <si>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</si>
  <si>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</si>
  <si>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</si>
  <si>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</si>
  <si>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</si>
  <si>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</si>
  <si>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</si>
  <si>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</si>
  <si>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</si>
  <si>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</si>
  <si>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</si>
  <si>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</si>
  <si>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</si>
  <si>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</si>
  <si>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</si>
  <si>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</si>
  <si>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</si>
  <si>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</si>
  <si>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</si>
  <si>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</si>
  <si>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</si>
  <si>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</si>
  <si>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</si>
  <si>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</si>
  <si>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</si>
  <si>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</si>
  <si>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</si>
  <si>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</si>
  <si>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</si>
  <si>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</si>
  <si>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</si>
  <si>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</si>
  <si>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</si>
  <si>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</si>
  <si>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</si>
  <si>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</si>
  <si>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</si>
  <si>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</si>
  <si>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</si>
  <si>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</si>
  <si>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</si>
  <si>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</si>
  <si>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</si>
  <si>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</si>
  <si>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</si>
  <si>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</si>
  <si>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</si>
  <si>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</si>
  <si>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</si>
  <si>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</si>
  <si>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</si>
  <si>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</si>
  <si>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</si>
  <si>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</si>
  <si>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</si>
  <si>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</si>
  <si>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</si>
  <si>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</si>
  <si>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</si>
  <si>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</si>
  <si>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</si>
  <si>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</si>
  <si>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</si>
  <si>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</si>
  <si>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</si>
  <si>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</si>
  <si>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</si>
  <si>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</si>
  <si>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</si>
  <si>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</si>
  <si>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</si>
  <si>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</si>
  <si>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</si>
  <si>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</si>
  <si>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</si>
  <si>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</si>
  <si>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</si>
  <si>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</si>
  <si>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</si>
  <si>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</si>
  <si>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</si>
  <si>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</si>
  <si>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</si>
  <si>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</si>
  <si>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</si>
  <si>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</si>
  <si>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</si>
  <si>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</si>
  <si>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</si>
  <si>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</si>
  <si>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</si>
  <si>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</si>
  <si>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</si>
  <si>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</si>
  <si>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</si>
  <si>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</si>
  <si>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</si>
  <si>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</si>
  <si>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</si>
  <si>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</si>
  <si>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</si>
  <si>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</si>
  <si>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</si>
  <si>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</si>
  <si>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</si>
  <si>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</si>
  <si>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</si>
  <si>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</si>
  <si>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</si>
  <si>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</si>
  <si>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</si>
  <si>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</si>
  <si>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</si>
  <si>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</si>
  <si>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</si>
  <si>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</si>
  <si>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</si>
  <si>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</si>
  <si>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</si>
  <si>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</si>
  <si>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</si>
  <si>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</si>
  <si>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</si>
  <si>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</si>
  <si>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</si>
  <si>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</si>
  <si>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</si>
  <si>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</si>
  <si>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</si>
  <si>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</si>
  <si>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</si>
  <si>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</si>
  <si>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</si>
  <si>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</si>
  <si>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</si>
  <si>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</si>
  <si>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</si>
  <si>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</si>
  <si>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</si>
  <si>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</si>
  <si>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</si>
  <si>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</si>
  <si>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</si>
  <si>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</si>
  <si>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</si>
  <si>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</si>
  <si>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</si>
  <si>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</si>
  <si>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</si>
  <si>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</si>
  <si>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</si>
  <si>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</si>
  <si>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</si>
  <si>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</si>
  <si>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</si>
  <si>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</si>
  <si>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</si>
  <si>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</si>
  <si>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</si>
  <si>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</si>
  <si>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</si>
  <si>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</si>
  <si>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</si>
  <si>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</si>
  <si>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</si>
  <si>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</si>
  <si>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</si>
  <si>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</si>
  <si>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</si>
  <si>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</si>
  <si>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</si>
  <si>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</si>
  <si>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</si>
  <si>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</si>
  <si>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</si>
  <si>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</si>
  <si>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</si>
  <si>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</si>
  <si>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</si>
  <si>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</si>
  <si>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</si>
  <si>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</si>
  <si>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</si>
  <si>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</si>
  <si>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</si>
  <si>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</si>
  <si>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</si>
  <si>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</si>
  <si>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</si>
  <si>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</si>
  <si>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</si>
  <si>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</si>
  <si>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</si>
  <si>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</si>
  <si>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</si>
  <si>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</si>
  <si>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</si>
  <si>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</si>
  <si>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</si>
  <si>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</si>
  <si>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</si>
  <si>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</si>
  <si>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</si>
  <si>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</si>
  <si>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</si>
  <si>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</si>
  <si>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</si>
  <si>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</si>
  <si>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</si>
  <si>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</si>
  <si>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</si>
  <si>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</si>
  <si>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</si>
  <si>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</si>
  <si>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</si>
  <si>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</si>
  <si>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</si>
  <si>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</si>
  <si>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</si>
  <si>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</si>
  <si>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</si>
  <si>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</si>
  <si>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</si>
  <si>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</si>
  <si>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</si>
  <si>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</si>
  <si>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</si>
  <si>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</si>
  <si>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</si>
  <si>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</si>
  <si>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</si>
  <si>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</si>
  <si>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</si>
  <si>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</si>
  <si>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</si>
  <si>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</si>
  <si>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</si>
  <si>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</si>
  <si>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</si>
  <si>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</si>
  <si>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</si>
  <si>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</si>
  <si>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</si>
  <si>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</si>
  <si>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</si>
  <si>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</si>
  <si>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</si>
  <si>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</si>
  <si>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</si>
  <si>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</si>
  <si>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</si>
  <si>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</si>
  <si>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</si>
  <si>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</si>
  <si>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</si>
  <si>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</si>
  <si>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</si>
  <si>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</si>
  <si>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</si>
  <si>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</si>
  <si>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</si>
  <si>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</si>
  <si>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</si>
  <si>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</si>
  <si>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</si>
  <si>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</si>
  <si>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</si>
  <si>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</si>
  <si>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</si>
  <si>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</si>
  <si>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</si>
  <si>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</si>
  <si>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</si>
  <si>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</si>
  <si>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</si>
  <si>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</si>
  <si>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</si>
  <si>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</si>
  <si>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</si>
  <si>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</si>
  <si>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</si>
  <si>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</si>
  <si>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</si>
  <si>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</si>
  <si>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</si>
  <si>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</si>
  <si>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</si>
  <si>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</si>
  <si>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</si>
  <si>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</si>
  <si>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</si>
  <si>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</si>
  <si>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</si>
  <si>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</si>
  <si>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</si>
  <si>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</si>
  <si>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</si>
  <si>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</si>
  <si>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</si>
  <si>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</si>
  <si>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</si>
  <si>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</si>
  <si>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</si>
  <si>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</si>
  <si>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</si>
  <si>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</si>
  <si>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</si>
  <si>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</si>
  <si>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</si>
  <si>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</si>
  <si>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</si>
  <si>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</si>
  <si>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</si>
  <si>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</si>
  <si>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</si>
  <si>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</si>
  <si>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</si>
  <si>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</si>
  <si>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</si>
  <si>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</si>
  <si>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</si>
  <si>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</si>
  <si>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</si>
  <si>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</si>
  <si>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</si>
  <si>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</si>
  <si>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</si>
  <si>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</si>
  <si>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</si>
  <si>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</si>
  <si>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</si>
  <si>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</si>
  <si>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</si>
  <si>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</si>
  <si>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</si>
  <si>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</si>
  <si>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</si>
  <si>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</si>
  <si>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</si>
  <si>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</si>
  <si>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</si>
  <si>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</si>
  <si>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</si>
  <si>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</si>
  <si>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</si>
  <si>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</si>
  <si>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</si>
  <si>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</si>
  <si>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</si>
  <si>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</si>
  <si>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</si>
  <si>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</si>
  <si>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</si>
  <si>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</si>
  <si>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</si>
  <si>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</si>
  <si>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</si>
  <si>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</si>
  <si>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</si>
  <si>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</si>
  <si>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</si>
  <si>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</si>
  <si>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</si>
  <si>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</si>
  <si>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</si>
  <si>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</si>
  <si>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</si>
  <si>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</si>
  <si>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</si>
  <si>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</si>
  <si>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</si>
  <si>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</si>
  <si>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</si>
  <si>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</si>
  <si>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</si>
  <si>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</si>
  <si>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</si>
  <si>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</si>
  <si>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</si>
  <si>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</si>
  <si>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</si>
  <si>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</si>
  <si>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</si>
  <si>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</si>
  <si>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</si>
  <si>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</si>
  <si>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</si>
  <si>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</si>
  <si>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</si>
  <si>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</si>
  <si>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</si>
  <si>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</si>
  <si>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</si>
  <si>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</si>
  <si>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</si>
  <si>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</si>
  <si>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</si>
  <si>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</si>
  <si>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</si>
  <si>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</si>
  <si>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</si>
  <si>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</si>
  <si>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</si>
  <si>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</si>
  <si>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</si>
  <si>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</si>
  <si>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</si>
  <si>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</si>
  <si>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</si>
  <si>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</si>
  <si>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</si>
  <si>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</si>
  <si>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</si>
  <si>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</si>
  <si>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</si>
  <si>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</si>
  <si>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</si>
  <si>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</si>
  <si>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</si>
  <si>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</si>
  <si>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</si>
  <si>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</si>
  <si>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</si>
  <si>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</si>
  <si>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</si>
  <si>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</si>
  <si>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</si>
  <si>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</si>
  <si>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</si>
  <si>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</si>
  <si>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</si>
  <si>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</si>
  <si>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</si>
  <si>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</si>
  <si>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</si>
  <si>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</si>
  <si>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</si>
  <si>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</si>
  <si>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</si>
  <si>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</si>
  <si>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</si>
  <si>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</si>
  <si>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</si>
  <si>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</si>
  <si>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</si>
  <si>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</si>
  <si>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</si>
  <si>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</si>
  <si>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</si>
  <si>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</si>
  <si>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</si>
  <si>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</si>
  <si>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</si>
  <si>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</si>
  <si>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</si>
  <si>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</si>
  <si>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</si>
  <si>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</si>
  <si>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</si>
  <si>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</si>
  <si>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</si>
  <si>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</si>
  <si>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</si>
  <si>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</si>
  <si>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</si>
  <si>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</si>
  <si>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</si>
  <si>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</si>
  <si>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</si>
  <si>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</si>
  <si>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</si>
  <si>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</si>
  <si>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</si>
  <si>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</si>
  <si>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</si>
  <si>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</si>
  <si>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</si>
  <si>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</si>
  <si>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</si>
  <si>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</si>
  <si>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</si>
  <si>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</si>
  <si>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</si>
  <si>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</si>
  <si>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</si>
  <si>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</si>
  <si>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</si>
  <si>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</si>
  <si>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</si>
  <si>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</si>
  <si>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</si>
  <si>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</si>
  <si>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</si>
  <si>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</si>
  <si>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</si>
  <si>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</si>
  <si>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</si>
  <si>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</si>
  <si>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</si>
  <si>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</si>
  <si>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</si>
  <si>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</si>
  <si>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</si>
  <si>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</si>
  <si>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</si>
  <si>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</si>
  <si>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</si>
  <si>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</si>
  <si>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</si>
  <si>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</si>
  <si>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</si>
  <si>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</si>
  <si>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</si>
  <si>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</si>
  <si>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</si>
  <si>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</si>
  <si>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</si>
  <si>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</si>
  <si>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</si>
  <si>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</si>
  <si>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</si>
  <si>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</si>
  <si>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</si>
  <si>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</si>
  <si>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</si>
  <si>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</si>
  <si>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</si>
  <si>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</si>
  <si>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</si>
  <si>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</si>
  <si>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</si>
  <si>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</si>
  <si>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</si>
  <si>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</si>
  <si>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</si>
  <si>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</si>
  <si>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</si>
  <si>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</si>
  <si>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</si>
  <si>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</si>
  <si>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</si>
  <si>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</si>
  <si>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</si>
  <si>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</si>
  <si>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</si>
  <si>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</si>
  <si>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</si>
  <si>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</si>
  <si>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</si>
  <si>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</si>
  <si>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</si>
  <si>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</si>
  <si>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</si>
  <si>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</si>
  <si>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</si>
  <si>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</si>
  <si>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</si>
  <si>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</si>
  <si>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</si>
  <si>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</si>
  <si>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</si>
  <si>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</si>
  <si>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</si>
  <si>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</si>
  <si>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</si>
  <si>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</si>
  <si>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</si>
  <si>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</si>
  <si>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</si>
  <si>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</si>
  <si>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</si>
  <si>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</si>
  <si>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</si>
  <si>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</si>
  <si>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</si>
  <si>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</si>
  <si>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</si>
  <si>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</si>
  <si>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</si>
  <si>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</si>
  <si>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</si>
  <si>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</si>
  <si>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</si>
  <si>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</si>
  <si>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</si>
  <si>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</si>
  <si>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</si>
  <si>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</si>
  <si>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</si>
  <si>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</si>
  <si>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</si>
  <si>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</si>
  <si>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</si>
  <si>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</si>
  <si>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</si>
  <si>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</si>
  <si>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</si>
  <si>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</si>
  <si>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</si>
  <si>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</si>
  <si>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</si>
  <si>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</si>
  <si>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</si>
  <si>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</si>
  <si>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</si>
  <si>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</si>
  <si>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</si>
  <si>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</si>
  <si>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</si>
  <si>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</si>
  <si>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</si>
  <si>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</si>
  <si>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</si>
  <si>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</si>
  <si>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</si>
  <si>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</si>
  <si>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</si>
  <si>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</si>
  <si>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</si>
  <si>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</si>
  <si>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</si>
  <si>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</si>
  <si>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</si>
  <si>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</si>
  <si>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</si>
  <si>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</si>
  <si>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</si>
  <si>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</si>
  <si>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</si>
  <si>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</si>
  <si>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</si>
  <si>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</si>
  <si>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</si>
  <si>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</si>
  <si>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</si>
  <si>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</si>
  <si>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</si>
  <si>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</si>
  <si>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</si>
  <si>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</si>
  <si>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</si>
  <si>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</si>
  <si>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</si>
  <si>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</si>
  <si>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</si>
  <si>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</si>
  <si>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</si>
  <si>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</si>
  <si>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</si>
  <si>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</si>
  <si>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</si>
  <si>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</si>
  <si>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</si>
  <si>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</si>
  <si>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</si>
  <si>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</si>
  <si>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</si>
  <si>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</si>
  <si>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</si>
  <si>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</si>
  <si>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</si>
  <si>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</si>
  <si>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</si>
  <si>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</si>
  <si>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</si>
  <si>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</si>
  <si>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</si>
  <si>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</si>
  <si>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</si>
  <si>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</si>
  <si>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</si>
  <si>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</si>
  <si>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</si>
  <si>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</si>
  <si>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</si>
  <si>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</si>
  <si>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</si>
  <si>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</si>
  <si>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</si>
  <si>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</si>
  <si>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</si>
  <si>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</si>
  <si>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</si>
  <si>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</si>
  <si>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</si>
  <si>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</si>
  <si>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</si>
  <si>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</si>
  <si>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</si>
  <si>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</si>
  <si>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</si>
  <si>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</si>
  <si>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</si>
  <si>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</si>
  <si>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</si>
  <si>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</si>
  <si>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</si>
  <si>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</si>
  <si>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</si>
  <si>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</si>
  <si>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</si>
  <si>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</si>
  <si>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</si>
  <si>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</si>
  <si>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</si>
  <si>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</si>
  <si>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</si>
  <si>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</si>
  <si>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</si>
  <si>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</si>
  <si>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</si>
  <si>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</si>
  <si>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</si>
  <si>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</si>
  <si>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</si>
  <si>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</si>
  <si>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</si>
  <si>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</si>
  <si>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</si>
  <si>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</si>
  <si>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</si>
  <si>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</si>
  <si>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</si>
  <si>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</si>
  <si>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</si>
  <si>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</si>
  <si>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</si>
  <si>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</si>
  <si>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</si>
  <si>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</si>
  <si>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</si>
  <si>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</si>
  <si>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</si>
  <si>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</si>
  <si>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</si>
  <si>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</si>
  <si>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</si>
  <si>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</si>
  <si>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</si>
  <si>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</si>
  <si>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</si>
  <si>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</si>
  <si>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</si>
  <si>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</si>
  <si>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</si>
  <si>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</si>
  <si>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</si>
  <si>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</si>
  <si>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</si>
  <si>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</si>
  <si>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</si>
  <si>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</si>
  <si>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</si>
  <si>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</si>
  <si>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</si>
  <si>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</si>
  <si>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</si>
  <si>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</si>
  <si>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</si>
  <si>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</si>
  <si>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</si>
  <si>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</si>
  <si>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</si>
  <si>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</si>
  <si>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</si>
  <si>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</si>
  <si>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</si>
  <si>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</si>
  <si>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</si>
  <si>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</si>
  <si>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</si>
  <si>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</si>
  <si>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</si>
  <si>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</si>
  <si>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</si>
  <si>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</si>
  <si>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</si>
  <si>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</si>
  <si>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</si>
  <si>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</si>
  <si>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</si>
  <si>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</si>
  <si>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</si>
  <si>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</si>
  <si>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</si>
  <si>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</si>
  <si>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</si>
  <si>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</si>
  <si>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</si>
  <si>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</si>
  <si>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</si>
  <si>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</si>
  <si>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</si>
  <si>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</si>
  <si>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</si>
  <si>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</si>
  <si>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</si>
  <si>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</si>
  <si>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</si>
  <si>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</si>
  <si>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</si>
  <si>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</si>
  <si>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</si>
  <si>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</si>
  <si>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</si>
  <si>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</si>
  <si>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</si>
  <si>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</si>
  <si>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</si>
  <si>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</si>
  <si>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</si>
  <si>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</si>
  <si>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</si>
  <si>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</si>
  <si>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</si>
  <si>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</si>
  <si>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</si>
  <si>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</si>
  <si>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</si>
  <si>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</si>
  <si>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</si>
  <si>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</si>
  <si>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</si>
  <si>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</si>
  <si>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</si>
  <si>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</si>
  <si>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</si>
  <si>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</si>
  <si>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</si>
  <si>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</si>
  <si>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</si>
  <si>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</si>
  <si>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</si>
  <si>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</si>
  <si>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</si>
  <si>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</si>
  <si>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</si>
  <si>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</si>
  <si>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</si>
  <si>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</si>
  <si>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</si>
  <si>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</si>
  <si>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</si>
  <si>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</si>
  <si>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</si>
  <si>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</si>
  <si>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</si>
  <si>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</si>
  <si>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</si>
  <si>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</si>
  <si>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</si>
  <si>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</si>
  <si>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</si>
  <si>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</si>
  <si>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</si>
  <si>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</si>
  <si>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</si>
  <si>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</si>
  <si>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</si>
  <si>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</si>
  <si>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</si>
  <si>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</si>
  <si>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</si>
  <si>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</si>
  <si>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</si>
  <si>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</si>
  <si>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</si>
  <si>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</si>
  <si>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</si>
  <si>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</si>
  <si>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</si>
  <si>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</si>
  <si>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</si>
  <si>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</si>
  <si>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</si>
  <si>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</si>
  <si>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</si>
  <si>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</si>
  <si>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</si>
  <si>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</si>
  <si>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</si>
  <si>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</si>
  <si>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</si>
  <si>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</si>
  <si>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</si>
  <si>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</si>
  <si>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</si>
  <si>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</si>
  <si>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</si>
  <si>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</si>
  <si>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</si>
  <si>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</si>
  <si>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</si>
  <si>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</si>
  <si>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</si>
  <si>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</si>
  <si>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</si>
  <si>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</si>
  <si>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</si>
  <si>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</si>
  <si>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</si>
  <si>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</si>
  <si>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</si>
  <si>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</si>
  <si>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</si>
  <si>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</si>
  <si>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</si>
  <si>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</si>
  <si>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</si>
  <si>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</si>
  <si>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</si>
  <si>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</si>
  <si>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</si>
  <si>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</si>
  <si>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</si>
  <si>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</si>
  <si>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</si>
  <si>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</si>
  <si>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</si>
  <si>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</si>
  <si>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</si>
  <si>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</si>
  <si>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</si>
  <si>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</si>
  <si>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</si>
  <si>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</si>
  <si>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</si>
  <si>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</si>
  <si>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</si>
  <si>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</si>
  <si>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</si>
  <si>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</si>
  <si>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</si>
  <si>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</si>
  <si>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</si>
  <si>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</si>
  <si>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</si>
  <si>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</si>
  <si>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</si>
  <si>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</si>
  <si>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</si>
  <si>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</si>
  <si>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</si>
  <si>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</si>
  <si>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</si>
  <si>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</si>
  <si>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</si>
  <si>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</si>
  <si>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</si>
  <si>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</si>
  <si>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</si>
  <si>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</si>
  <si>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</si>
  <si>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</si>
  <si>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</si>
  <si>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</si>
  <si>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</si>
  <si>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</si>
  <si>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</si>
  <si>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</si>
  <si>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</si>
  <si>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</si>
  <si>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</si>
  <si>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</si>
  <si>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</si>
  <si>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</si>
  <si>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</si>
  <si>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</si>
  <si>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</si>
  <si>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</si>
  <si>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</si>
  <si>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</si>
  <si>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</si>
  <si>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</si>
  <si>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</si>
  <si>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</si>
  <si>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</si>
  <si>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</si>
  <si>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</si>
  <si>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</si>
  <si>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</si>
  <si>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</si>
  <si>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</si>
  <si>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</si>
  <si>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</si>
  <si>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</si>
  <si>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</si>
  <si>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</si>
  <si>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</si>
  <si>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</si>
  <si>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</si>
  <si>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</si>
  <si>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</si>
  <si>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</si>
  <si>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</si>
  <si>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</si>
  <si>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</si>
  <si>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</si>
  <si>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</si>
  <si>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</si>
  <si>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</si>
  <si>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</si>
  <si>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</si>
  <si>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</si>
  <si>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</si>
  <si>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</si>
  <si>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</si>
  <si>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</si>
  <si>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</si>
  <si>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</si>
  <si>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</si>
  <si>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</si>
  <si>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</si>
  <si>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</si>
  <si>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</si>
  <si>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</si>
  <si>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</si>
  <si>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</si>
  <si>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</si>
  <si>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</si>
  <si>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</si>
  <si>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</si>
  <si>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</si>
  <si>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</si>
  <si>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</si>
  <si>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</si>
  <si>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</si>
  <si>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</si>
  <si>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</si>
  <si>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</si>
  <si>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</si>
  <si>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</si>
  <si>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</si>
  <si>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</si>
  <si>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</si>
  <si>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</si>
  <si>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</si>
  <si>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</si>
  <si>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</si>
  <si>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</si>
  <si>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</si>
  <si>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</si>
  <si>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</si>
  <si>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</si>
  <si>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</si>
  <si>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</si>
  <si>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</si>
  <si>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</si>
  <si>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</si>
  <si>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</si>
  <si>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</si>
  <si>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</si>
  <si>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</si>
  <si>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</si>
  <si>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</si>
  <si>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</si>
  <si>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</si>
  <si>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</si>
  <si>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</si>
  <si>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</si>
  <si>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</si>
  <si>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</si>
  <si>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</si>
  <si>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</si>
  <si>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</si>
  <si>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</si>
  <si>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</si>
  <si>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</si>
  <si>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</si>
  <si>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</si>
  <si>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</si>
  <si>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</si>
  <si>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</si>
  <si>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</si>
  <si>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</si>
  <si>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</si>
  <si>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</si>
  <si>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</si>
  <si>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</si>
  <si>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</si>
  <si>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</si>
  <si>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</si>
  <si>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</si>
  <si>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</si>
  <si>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</si>
  <si>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</si>
  <si>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</si>
  <si>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</si>
  <si>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</si>
  <si>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</si>
  <si>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</si>
  <si>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</si>
  <si>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</si>
  <si>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</si>
  <si>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</si>
  <si>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</si>
  <si>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</si>
  <si>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</si>
  <si>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</si>
  <si>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</si>
  <si>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</si>
  <si>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</si>
  <si>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</si>
  <si>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</si>
  <si>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</si>
  <si>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</si>
  <si>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</si>
  <si>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</si>
  <si>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</si>
  <si>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</si>
  <si>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</si>
  <si>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</si>
  <si>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</si>
  <si>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</si>
  <si>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</si>
  <si>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</si>
  <si>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</si>
  <si>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</si>
  <si>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</si>
  <si>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</si>
  <si>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</si>
  <si>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</si>
  <si>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</si>
  <si>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</si>
  <si>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</si>
  <si>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</si>
  <si>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</si>
  <si>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</si>
  <si>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</si>
  <si>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</si>
  <si>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</si>
  <si>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</si>
  <si>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</si>
  <si>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</si>
  <si>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</si>
  <si>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</si>
  <si>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</si>
  <si>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</si>
  <si>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</si>
  <si>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</si>
  <si>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</si>
  <si>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</si>
  <si>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</si>
  <si>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</si>
  <si>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</si>
  <si>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</si>
  <si>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</si>
  <si>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</si>
  <si>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</si>
  <si>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</si>
  <si>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</si>
  <si>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</si>
  <si>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</si>
  <si>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</si>
  <si>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</si>
  <si>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</si>
  <si>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</si>
  <si>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</si>
  <si>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</si>
  <si>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</si>
  <si>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</si>
  <si>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</si>
  <si>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</si>
  <si>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</si>
  <si>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</si>
  <si>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</si>
  <si>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</si>
  <si>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</si>
  <si>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</si>
  <si>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</si>
  <si>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</si>
  <si>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</si>
  <si>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</si>
  <si>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</si>
  <si>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</si>
  <si>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</si>
  <si>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</si>
  <si>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</si>
  <si>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</si>
  <si>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</si>
  <si>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</si>
  <si>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</si>
  <si>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</si>
  <si>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</si>
  <si>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</si>
  <si>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</si>
  <si>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</si>
  <si>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</si>
  <si>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</si>
  <si>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</si>
  <si>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</si>
  <si>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</si>
  <si>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</si>
  <si>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</si>
  <si>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</si>
  <si>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</si>
  <si>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</si>
  <si>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</si>
  <si>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</si>
  <si>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</si>
  <si>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</si>
  <si>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</si>
  <si>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</si>
  <si>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</si>
  <si>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</si>
  <si>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</si>
  <si>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</si>
  <si>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</si>
  <si>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</si>
  <si>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</si>
  <si>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</si>
  <si>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</si>
  <si>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</si>
  <si>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</si>
  <si>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</si>
  <si>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</si>
  <si>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</si>
  <si>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</si>
  <si>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</si>
  <si>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</si>
  <si>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</si>
  <si>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</si>
  <si>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</si>
  <si>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</si>
  <si>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</si>
  <si>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</si>
  <si>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</si>
  <si>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</si>
  <si>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</si>
  <si>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</si>
  <si>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</si>
  <si>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</si>
  <si>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</si>
  <si>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</si>
  <si>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</si>
  <si>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</si>
  <si>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</si>
  <si>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</si>
  <si>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</si>
  <si>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</si>
  <si>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</si>
  <si>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</si>
  <si>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</si>
  <si>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</si>
  <si>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</si>
  <si>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</si>
  <si>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</si>
  <si>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</si>
  <si>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</si>
  <si>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</si>
  <si>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</si>
  <si>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</si>
  <si>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</si>
  <si>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</si>
  <si>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</si>
  <si>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</si>
  <si>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</si>
  <si>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</si>
  <si>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</si>
  <si>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</si>
  <si>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</si>
  <si>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</si>
  <si>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</si>
  <si>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</si>
  <si>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</si>
  <si>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</si>
  <si>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</si>
  <si>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</si>
  <si>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</si>
  <si>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</si>
  <si>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</si>
  <si>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</si>
  <si>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</si>
  <si>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</si>
  <si>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</si>
  <si>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</si>
  <si>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</si>
  <si>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</si>
  <si>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</si>
  <si>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</si>
  <si>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</si>
  <si>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</si>
  <si>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</si>
  <si>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</si>
  <si>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</si>
  <si>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</si>
  <si>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</si>
  <si>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</si>
  <si>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</si>
  <si>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</si>
  <si>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</si>
  <si>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</si>
  <si>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</si>
  <si>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</si>
  <si>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</si>
  <si>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</si>
  <si>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</si>
  <si>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</si>
  <si>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</si>
  <si>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</si>
  <si>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</si>
  <si>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</si>
  <si>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</si>
  <si>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</si>
  <si>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</si>
  <si>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</si>
  <si>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</si>
  <si>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</si>
  <si>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</si>
  <si>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</si>
  <si>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</si>
  <si>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</si>
  <si>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</si>
  <si>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</si>
  <si>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</si>
  <si>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</si>
  <si>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</si>
  <si>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</si>
  <si>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</si>
  <si>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</si>
  <si>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</si>
  <si>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</si>
  <si>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</si>
  <si>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</si>
  <si>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</si>
  <si>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</si>
  <si>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</si>
  <si>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</si>
  <si>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</si>
  <si>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</si>
  <si>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</si>
  <si>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</si>
  <si>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</si>
  <si>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</si>
  <si>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</si>
  <si>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</si>
  <si>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</si>
  <si>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</si>
  <si>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</si>
  <si>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</si>
  <si>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</si>
  <si>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</si>
  <si>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</si>
  <si>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</si>
  <si>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</si>
  <si>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</si>
  <si>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</si>
  <si>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</si>
  <si>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</si>
  <si>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</si>
  <si>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</si>
  <si>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</si>
  <si>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</si>
  <si>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</si>
  <si>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</si>
  <si>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</si>
  <si>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</si>
  <si>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</si>
  <si>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</si>
  <si>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</si>
  <si>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</si>
  <si>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</si>
  <si>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</si>
  <si>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</si>
  <si>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</si>
  <si>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</si>
  <si>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</si>
  <si>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</si>
  <si>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</si>
  <si>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</si>
  <si>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</si>
  <si>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</si>
  <si>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</si>
  <si>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</si>
  <si>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</si>
  <si>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</si>
  <si>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</si>
  <si>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</si>
  <si>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</si>
  <si>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</si>
  <si>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</si>
  <si>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</si>
  <si>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</si>
  <si>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</si>
  <si>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</si>
  <si>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</si>
  <si>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</si>
  <si>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</si>
  <si>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</si>
  <si>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</si>
  <si>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</si>
  <si>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</si>
  <si>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</si>
  <si>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</si>
  <si>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</si>
  <si>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</si>
  <si>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</si>
  <si>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</si>
  <si>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</si>
  <si>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</si>
  <si>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</si>
  <si>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</si>
  <si>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</si>
  <si>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</si>
  <si>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</si>
  <si>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</si>
  <si>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</si>
  <si>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</si>
  <si>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</si>
  <si>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</si>
  <si>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</si>
  <si>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</si>
  <si>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</si>
  <si>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</si>
  <si>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</si>
  <si>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</si>
  <si>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</si>
  <si>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</si>
  <si>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</si>
  <si>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</si>
  <si>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</si>
  <si>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</si>
  <si>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</si>
  <si>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</si>
  <si>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</si>
  <si>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</si>
  <si>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</si>
  <si>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</si>
  <si>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</si>
  <si>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</si>
  <si>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</si>
  <si>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</si>
  <si>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</si>
  <si>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</si>
  <si>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</si>
  <si>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</si>
  <si>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</si>
  <si>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</si>
  <si>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</si>
  <si>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</si>
  <si>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</si>
  <si>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</si>
  <si>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</si>
  <si>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</si>
  <si>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</si>
  <si>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</si>
  <si>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</si>
  <si>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</si>
  <si>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</si>
  <si>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</si>
  <si>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</si>
  <si>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</si>
  <si>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</si>
  <si>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</si>
  <si>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</si>
  <si>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</si>
  <si>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</si>
  <si>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</si>
  <si>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</si>
  <si>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</si>
  <si>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</si>
  <si>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</si>
  <si>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</si>
  <si>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</si>
  <si>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</si>
  <si>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</si>
  <si>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</si>
  <si>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</si>
  <si>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</si>
  <si>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</si>
  <si>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</si>
  <si>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</si>
  <si>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</si>
  <si>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</si>
  <si>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</si>
  <si>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</si>
  <si>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</si>
  <si>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</si>
  <si>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</si>
  <si>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</si>
  <si>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</si>
  <si>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</si>
  <si>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</si>
  <si>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</si>
  <si>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</si>
  <si>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</si>
  <si>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</si>
  <si>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</si>
  <si>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</si>
  <si>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</si>
  <si>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</si>
  <si>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</si>
  <si>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</si>
  <si>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</si>
  <si>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</si>
  <si>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</si>
  <si>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</si>
  <si>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</si>
  <si>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</si>
  <si>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</si>
  <si>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</si>
  <si>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</si>
  <si>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</si>
  <si>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</si>
  <si>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</si>
  <si>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</si>
  <si>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</si>
  <si>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</si>
  <si>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</si>
  <si>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</si>
  <si>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</si>
  <si>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</si>
  <si>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</si>
  <si>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</si>
  <si>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</si>
  <si>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</si>
  <si>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</si>
  <si>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</si>
  <si>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</si>
  <si>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</si>
  <si>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</si>
  <si>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</si>
  <si>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</si>
  <si>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</si>
  <si>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</si>
  <si>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</si>
  <si>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</si>
  <si>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</si>
  <si>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</si>
  <si>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</si>
  <si>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</si>
  <si>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</si>
  <si>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</si>
  <si>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</si>
  <si>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</si>
  <si>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</si>
  <si>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</si>
  <si>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</si>
  <si>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</si>
  <si>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</si>
  <si>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</si>
  <si>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</si>
  <si>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</si>
  <si>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</si>
  <si>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</si>
  <si>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</si>
  <si>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</si>
  <si>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</si>
  <si>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</si>
  <si>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</si>
  <si>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</si>
  <si>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</si>
  <si>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</si>
  <si>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</si>
  <si>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</si>
  <si>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</si>
  <si>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</si>
  <si>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</si>
  <si>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</si>
  <si>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</si>
  <si>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</si>
  <si>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</si>
  <si>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</si>
  <si>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</si>
  <si>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</si>
  <si>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</si>
  <si>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</si>
  <si>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</si>
  <si>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</si>
  <si>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</si>
  <si>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</si>
  <si>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</si>
  <si>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</si>
  <si>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</si>
  <si>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</si>
  <si>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</si>
  <si>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</si>
  <si>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</si>
  <si>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</si>
  <si>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</si>
  <si>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</si>
  <si>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</si>
  <si>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</si>
  <si>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</si>
  <si>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</si>
  <si>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</si>
  <si>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</si>
  <si>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</si>
  <si>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</si>
  <si>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</si>
  <si>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</si>
  <si>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</si>
  <si>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</si>
  <si>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</si>
  <si>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</si>
  <si>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</si>
  <si>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</si>
  <si>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</si>
  <si>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</si>
  <si>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</si>
  <si>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</si>
  <si>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</si>
  <si>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</si>
  <si>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</si>
  <si>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</si>
  <si>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</si>
  <si>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</si>
  <si>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</si>
  <si>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</si>
  <si>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</si>
  <si>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</si>
  <si>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</si>
  <si>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</si>
  <si>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</si>
  <si>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</si>
  <si>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</si>
  <si>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</si>
  <si>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</si>
  <si>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</si>
  <si>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</si>
  <si>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</si>
  <si>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</si>
  <si>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</si>
  <si>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</si>
  <si>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</si>
  <si>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</si>
  <si>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</si>
  <si>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</si>
  <si>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</si>
  <si>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</si>
  <si>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</si>
  <si>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</si>
  <si>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</si>
  <si>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</si>
  <si>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</si>
  <si>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</si>
  <si>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</si>
  <si>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</si>
  <si>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</si>
  <si>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</si>
  <si>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</si>
  <si>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</si>
  <si>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</si>
  <si>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</si>
  <si>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</si>
  <si>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</si>
  <si>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</si>
  <si>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</si>
  <si>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</si>
  <si>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</si>
  <si>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</si>
  <si>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</si>
  <si>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</si>
  <si>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</si>
  <si>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</si>
  <si>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</si>
  <si>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</si>
  <si>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</si>
  <si>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</si>
  <si>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</si>
  <si>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</si>
  <si>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</si>
  <si>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</si>
  <si>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</si>
  <si>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</si>
  <si>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</si>
  <si>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</si>
  <si>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</si>
  <si>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</si>
  <si>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</si>
  <si>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</si>
  <si>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</si>
  <si>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</si>
  <si>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</si>
  <si>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</si>
  <si>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</si>
  <si>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</si>
  <si>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</si>
  <si>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</si>
  <si>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</si>
  <si>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</si>
  <si>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</si>
  <si>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</si>
  <si>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</si>
  <si>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</si>
  <si>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</si>
  <si>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</si>
  <si>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</si>
  <si>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</si>
  <si>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</si>
  <si>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</si>
  <si>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</si>
  <si>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</si>
  <si>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</si>
  <si>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</si>
  <si>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</si>
  <si>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</si>
  <si>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</si>
  <si>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</si>
  <si>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</si>
  <si>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</si>
  <si>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</si>
  <si>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</si>
  <si>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</si>
  <si>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</si>
  <si>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</si>
  <si>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</si>
  <si>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</si>
  <si>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</si>
  <si>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</si>
  <si>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</si>
  <si>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</si>
  <si>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</si>
  <si>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</si>
  <si>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</si>
  <si>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</si>
  <si>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</si>
  <si>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</si>
  <si>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</si>
  <si>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</si>
  <si>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</si>
  <si>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</si>
  <si>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</si>
  <si>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</si>
  <si>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</si>
  <si>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</si>
  <si>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</si>
  <si>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</si>
  <si>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</si>
  <si>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</si>
  <si>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</si>
  <si>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</si>
  <si>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</si>
  <si>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</si>
  <si>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</si>
  <si>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</si>
  <si>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</si>
  <si>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</si>
  <si>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</si>
  <si>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</si>
  <si>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</si>
  <si>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</si>
  <si>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</si>
  <si>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</si>
  <si>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</si>
  <si>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</si>
  <si>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</si>
  <si>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</si>
  <si>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</si>
  <si>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</si>
  <si>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</si>
  <si>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</si>
  <si>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</si>
  <si>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</si>
  <si>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</si>
  <si>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</si>
  <si>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</si>
  <si>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</si>
  <si>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</si>
  <si>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</si>
  <si>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</si>
  <si>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</si>
  <si>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</si>
  <si>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</si>
  <si>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</si>
  <si>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</si>
  <si>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</si>
  <si>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</si>
  <si>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</si>
  <si>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</si>
  <si>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</si>
  <si>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</si>
  <si>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</si>
  <si>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</si>
  <si>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</si>
  <si>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</si>
  <si>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</si>
  <si>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</si>
  <si>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</si>
  <si>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</si>
  <si>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</si>
  <si>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</si>
  <si>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</si>
  <si>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</si>
  <si>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</si>
  <si>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</si>
  <si>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</si>
  <si>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</si>
  <si>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</si>
  <si>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</si>
  <si>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</si>
  <si>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</si>
  <si>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</si>
  <si>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</si>
  <si>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</si>
  <si>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</si>
  <si>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</si>
  <si>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</si>
  <si>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</si>
  <si>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</si>
  <si>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</si>
  <si>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</si>
  <si>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</si>
  <si>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</si>
  <si>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</si>
  <si>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</si>
  <si>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</si>
  <si>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</si>
  <si>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</si>
  <si>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</si>
  <si>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</si>
  <si>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</si>
  <si>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</si>
  <si>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</si>
  <si>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</si>
  <si>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</si>
  <si>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</si>
  <si>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</si>
  <si>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</si>
  <si>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</si>
  <si>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</si>
  <si>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</si>
  <si>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</si>
  <si>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</si>
  <si>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</si>
  <si>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</si>
  <si>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</si>
  <si>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</si>
  <si>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</si>
  <si>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</si>
  <si>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</si>
  <si>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</si>
  <si>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</si>
  <si>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</si>
  <si>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</si>
  <si>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</si>
  <si>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</si>
  <si>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</si>
  <si>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</si>
  <si>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</si>
  <si>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</si>
  <si>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</si>
  <si>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</si>
  <si>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</si>
  <si>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</si>
  <si>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</si>
  <si>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</si>
  <si>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</si>
  <si>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</si>
  <si>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</si>
  <si>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</si>
  <si>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</si>
  <si>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</si>
  <si>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</si>
  <si>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</si>
  <si>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</si>
  <si>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</si>
  <si>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</si>
  <si>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</si>
  <si>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</si>
  <si>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</si>
  <si>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</si>
  <si>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</si>
  <si>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</si>
  <si>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</si>
  <si>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</si>
  <si>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</si>
  <si>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</si>
  <si>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</si>
  <si>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</si>
  <si>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</si>
  <si>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</si>
  <si>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</si>
  <si>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</si>
  <si>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</si>
  <si>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</si>
  <si>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</si>
  <si>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</si>
  <si>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</si>
  <si>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</si>
  <si>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</si>
  <si>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</si>
  <si>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</si>
  <si>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</si>
  <si>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</si>
  <si>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</si>
  <si>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</si>
  <si>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</si>
  <si>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</si>
  <si>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</si>
  <si>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</si>
  <si>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</si>
  <si>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</si>
  <si>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</si>
  <si>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</si>
  <si>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</si>
  <si>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</si>
  <si>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</si>
  <si>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</si>
  <si>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</si>
  <si>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</si>
  <si>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</si>
  <si>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</si>
  <si>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</si>
  <si>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</si>
  <si>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</si>
  <si>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</si>
  <si>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</si>
  <si>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</si>
  <si>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</si>
  <si>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</si>
  <si>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</si>
  <si>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</si>
  <si>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</si>
  <si>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</si>
  <si>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</si>
  <si>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</si>
  <si>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</si>
  <si>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</si>
  <si>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</si>
  <si>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</si>
  <si>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</si>
  <si>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</si>
  <si>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</si>
  <si>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</si>
  <si>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</si>
  <si>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</si>
  <si>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</si>
  <si>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</si>
  <si>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</si>
  <si>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</si>
  <si>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</si>
  <si>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</si>
  <si>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</si>
  <si>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</si>
  <si>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</si>
  <si>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</si>
  <si>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</si>
  <si>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</si>
  <si>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</si>
  <si>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</si>
  <si>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</si>
  <si>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</si>
  <si>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</si>
  <si>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</si>
  <si>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</si>
  <si>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</si>
  <si>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</si>
  <si>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</si>
  <si>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</si>
  <si>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</si>
  <si>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</si>
  <si>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</si>
  <si>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</si>
  <si>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</si>
  <si>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</si>
  <si>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</si>
  <si>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</si>
  <si>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</si>
  <si>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</si>
  <si>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</si>
  <si>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</si>
  <si>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</si>
  <si>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</si>
  <si>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</si>
  <si>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</si>
  <si>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</si>
  <si>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</si>
  <si>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</si>
  <si>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</si>
  <si>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</si>
  <si>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</si>
  <si>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</si>
  <si>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</si>
  <si>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</si>
  <si>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</si>
  <si>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</si>
  <si>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</si>
  <si>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</si>
  <si>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</si>
  <si>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</si>
  <si>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</si>
  <si>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</si>
  <si>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</si>
  <si>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</si>
  <si>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</si>
  <si>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</si>
  <si>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</si>
  <si>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</si>
  <si>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</si>
  <si>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</si>
  <si>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</si>
  <si>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</si>
  <si>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</si>
  <si>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</si>
  <si>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</si>
  <si>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</si>
  <si>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</si>
  <si>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</si>
  <si>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</si>
  <si>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</si>
  <si>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</si>
  <si>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</si>
  <si>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</si>
  <si>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</si>
  <si>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</si>
  <si>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</si>
  <si>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</si>
  <si>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</si>
  <si>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</si>
  <si>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</si>
  <si>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</si>
  <si>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</si>
  <si>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</si>
  <si>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</si>
  <si>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</si>
  <si>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</si>
  <si>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</si>
  <si>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</si>
  <si>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</si>
  <si>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</si>
  <si>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</si>
  <si>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</si>
  <si>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</si>
  <si>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</si>
  <si>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</si>
  <si>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</si>
  <si>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</si>
  <si>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</si>
  <si>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</si>
  <si>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</si>
  <si>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</si>
  <si>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</si>
  <si>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</si>
  <si>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</si>
  <si>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</si>
  <si>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</si>
  <si>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</si>
  <si>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</si>
  <si>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</si>
  <si>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</si>
  <si>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</si>
  <si>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</si>
  <si>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</si>
  <si>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</si>
  <si>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</si>
  <si>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</si>
  <si>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</si>
  <si>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</si>
  <si>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</si>
  <si>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</si>
  <si>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</si>
  <si>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</si>
  <si>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</si>
  <si>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</si>
  <si>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</si>
  <si>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</si>
  <si>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</si>
  <si>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</si>
  <si>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</si>
  <si>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</si>
  <si>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</si>
  <si>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</si>
  <si>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</si>
  <si>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</si>
  <si>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</si>
  <si>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</si>
  <si>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</si>
  <si>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</si>
  <si>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</si>
  <si>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</si>
  <si>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</si>
  <si>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</si>
  <si>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</si>
  <si>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</si>
  <si>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</si>
  <si>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</si>
  <si>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</si>
  <si>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</si>
  <si>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</si>
  <si>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</si>
  <si>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</si>
  <si>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</si>
  <si>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</si>
  <si>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</si>
  <si>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</si>
  <si>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</si>
  <si>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</si>
  <si>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</si>
  <si>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</si>
  <si>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</si>
  <si>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</si>
  <si>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</si>
  <si>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</si>
  <si>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</si>
  <si>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</si>
  <si>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</si>
  <si>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</si>
  <si>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</si>
  <si>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</si>
  <si>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</si>
  <si>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</si>
  <si>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</si>
  <si>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</si>
  <si>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</si>
  <si>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</si>
  <si>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</si>
  <si>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</si>
  <si>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</si>
  <si>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</si>
  <si>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</si>
  <si>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</si>
  <si>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</si>
  <si>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</si>
  <si>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</si>
  <si>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</si>
  <si>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</si>
  <si>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</si>
  <si>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</si>
  <si>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</si>
  <si>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</si>
  <si>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</si>
  <si>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</si>
  <si>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</si>
  <si>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</si>
  <si>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</si>
  <si>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</si>
  <si>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</si>
  <si>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</si>
  <si>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</si>
  <si>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</si>
  <si>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</si>
  <si>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</si>
  <si>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</si>
  <si>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</si>
  <si>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</si>
  <si>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</si>
  <si>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</si>
  <si>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</si>
  <si>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</si>
  <si>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</si>
  <si>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</si>
  <si>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</si>
  <si>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</si>
  <si>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</si>
  <si>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</si>
  <si>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</si>
  <si>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</si>
  <si>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</si>
  <si>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</si>
  <si>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</si>
  <si>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</si>
  <si>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</si>
  <si>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</si>
  <si>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</si>
  <si>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</si>
  <si>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</si>
  <si>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</si>
  <si>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</si>
  <si>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</si>
  <si>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</si>
  <si>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</si>
  <si>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</si>
  <si>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</si>
  <si>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</si>
  <si>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</si>
  <si>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</si>
  <si>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</si>
  <si>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</si>
  <si>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</si>
  <si>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</si>
  <si>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</si>
  <si>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</si>
  <si>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</si>
  <si>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</si>
  <si>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</si>
  <si>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</si>
  <si>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</si>
  <si>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</si>
  <si>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</si>
  <si>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</si>
  <si>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</si>
  <si>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</si>
  <si>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</si>
  <si>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</si>
  <si>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</si>
  <si>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</si>
  <si>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</si>
  <si>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</si>
  <si>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</si>
  <si>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</si>
  <si>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</si>
  <si>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</si>
  <si>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</si>
  <si>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</si>
  <si>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</si>
  <si>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</si>
  <si>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</si>
  <si>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</si>
  <si>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</si>
  <si>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</si>
  <si>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</si>
  <si>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</si>
  <si>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</si>
  <si>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</si>
  <si>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</si>
  <si>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</si>
  <si>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</si>
  <si>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</si>
  <si>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</si>
  <si>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</si>
  <si>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</si>
  <si>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</si>
  <si>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</si>
  <si>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</si>
  <si>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</si>
  <si>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</si>
  <si>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</si>
  <si>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</si>
  <si>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</si>
  <si>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</si>
  <si>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</si>
  <si>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</si>
  <si>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</si>
  <si>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</si>
  <si>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</si>
  <si>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</si>
  <si>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</si>
  <si>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</si>
  <si>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</si>
  <si>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</si>
  <si>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</si>
  <si>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</si>
  <si>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</si>
  <si>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</si>
  <si>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</si>
  <si>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</si>
  <si>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</si>
  <si>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</si>
  <si>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</si>
  <si>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</si>
  <si>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</si>
  <si>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</si>
  <si>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</si>
  <si>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</si>
  <si>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</si>
  <si>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</si>
  <si>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</si>
  <si>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</si>
  <si>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</si>
  <si>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</si>
  <si>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</si>
  <si>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</si>
  <si>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</si>
  <si>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</si>
  <si>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</si>
  <si>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</si>
  <si>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</si>
  <si>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</si>
  <si>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</si>
  <si>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</si>
  <si>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</si>
  <si>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</si>
  <si>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</si>
  <si>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</si>
  <si>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</si>
  <si>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</si>
  <si>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</si>
  <si>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</si>
  <si>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</si>
  <si>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</si>
  <si>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</si>
  <si>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</si>
  <si>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</si>
  <si>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</si>
  <si>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</si>
  <si>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</si>
  <si>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</si>
  <si>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</si>
  <si>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</si>
  <si>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</si>
  <si>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</si>
  <si>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</si>
  <si>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</si>
  <si>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</si>
  <si>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</si>
  <si>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</si>
  <si>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</si>
  <si>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</si>
  <si>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</si>
  <si>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</si>
  <si>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</si>
  <si>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</si>
  <si>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</si>
  <si>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</si>
  <si>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</si>
  <si>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</si>
  <si>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</si>
  <si>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</si>
  <si>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</si>
  <si>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</si>
  <si>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</si>
  <si>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</si>
  <si>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</si>
  <si>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</si>
  <si>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</si>
  <si>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</si>
  <si>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</si>
  <si>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</si>
  <si>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</si>
  <si>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</si>
  <si>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</si>
  <si>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</si>
  <si>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</si>
  <si>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</si>
  <si>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</si>
  <si>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</si>
  <si>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</si>
  <si>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</si>
  <si>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</si>
  <si>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</si>
  <si>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</si>
  <si>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</si>
  <si>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</si>
  <si>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</si>
  <si>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</si>
  <si>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</si>
  <si>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</si>
  <si>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</si>
  <si>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</si>
  <si>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</si>
  <si>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</si>
  <si>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</si>
  <si>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</si>
  <si>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</si>
  <si>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</si>
  <si>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</si>
  <si>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</si>
  <si>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</si>
  <si>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</si>
  <si>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</si>
  <si>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</si>
  <si>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</si>
  <si>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</si>
  <si>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</si>
  <si>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</si>
  <si>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</si>
  <si>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</si>
  <si>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</si>
  <si>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</si>
  <si>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</si>
  <si>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</si>
  <si>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</si>
  <si>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</si>
  <si>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</si>
  <si>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</si>
  <si>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</si>
  <si>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</si>
  <si>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</si>
  <si>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</si>
  <si>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</si>
  <si>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</si>
  <si>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</si>
  <si>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</si>
  <si>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</si>
  <si>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</si>
  <si>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</si>
  <si>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</si>
  <si>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</si>
  <si>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</si>
  <si>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</si>
  <si>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</si>
  <si>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</si>
  <si>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</si>
  <si>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</si>
  <si>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</si>
  <si>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</si>
  <si>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</si>
  <si>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</si>
  <si>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</si>
  <si>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</si>
  <si>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</si>
  <si>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</si>
  <si>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</si>
  <si>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</si>
  <si>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</si>
  <si>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</si>
  <si>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</si>
  <si>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</si>
  <si>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</si>
  <si>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</si>
  <si>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</si>
  <si>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</si>
  <si>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</si>
  <si>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</si>
  <si>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</si>
  <si>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</si>
  <si>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</si>
  <si>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</si>
  <si>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</si>
  <si>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</si>
  <si>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</si>
  <si>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</si>
  <si>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</si>
  <si>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</si>
  <si>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</si>
  <si>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</si>
  <si>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</si>
  <si>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</si>
  <si>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</si>
  <si>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</si>
  <si>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</si>
  <si>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</si>
  <si>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</si>
  <si>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</si>
  <si>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</si>
  <si>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</si>
  <si>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</si>
  <si>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</si>
  <si>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</si>
  <si>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</si>
  <si>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</si>
  <si>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</si>
  <si>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</si>
  <si>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</si>
  <si>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</si>
  <si>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</si>
  <si>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</si>
  <si>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</si>
  <si>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</si>
  <si>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</si>
  <si>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</si>
  <si>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</si>
  <si>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</si>
  <si>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</si>
  <si>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</si>
  <si>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</si>
  <si>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</si>
  <si>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</si>
  <si>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</si>
  <si>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</si>
  <si>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</si>
  <si>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</si>
  <si>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</si>
  <si>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</si>
  <si>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</si>
  <si>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</si>
  <si>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</si>
  <si>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</si>
  <si>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</si>
  <si>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</si>
  <si>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</si>
  <si>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</si>
  <si>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</si>
  <si>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</si>
  <si>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</si>
  <si>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</si>
  <si>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</si>
  <si>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</si>
  <si>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</si>
  <si>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</si>
  <si>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</si>
  <si>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</si>
  <si>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</si>
  <si>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</si>
  <si>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</si>
  <si>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</si>
  <si>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</si>
  <si>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</si>
  <si>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</si>
  <si>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</si>
  <si>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</si>
  <si>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</si>
  <si>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</si>
  <si>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</si>
  <si>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</si>
  <si>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</si>
  <si>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</si>
  <si>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</si>
  <si>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</si>
  <si>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</si>
  <si>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</si>
  <si>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</si>
  <si>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</si>
  <si>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</si>
  <si>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</si>
  <si>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</si>
  <si>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</si>
  <si>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</si>
  <si>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</si>
  <si>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</si>
  <si>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</si>
  <si>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</si>
  <si>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</si>
  <si>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</si>
  <si>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</si>
  <si>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</si>
  <si>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</si>
  <si>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</si>
  <si>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</si>
  <si>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</si>
  <si>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</si>
  <si>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</si>
  <si>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</si>
  <si>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</si>
  <si>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</si>
  <si>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</si>
  <si>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</si>
  <si>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</si>
  <si>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</si>
  <si>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</si>
  <si>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</si>
  <si>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</si>
  <si>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</si>
  <si>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</si>
  <si>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</si>
  <si>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</si>
  <si>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</si>
  <si>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</si>
  <si>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</si>
  <si>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</si>
  <si>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</si>
  <si>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</si>
  <si>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</si>
  <si>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</si>
  <si>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</si>
  <si>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</si>
  <si>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</si>
  <si>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</si>
  <si>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</si>
  <si>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</si>
  <si>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</si>
  <si>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</si>
  <si>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</si>
  <si>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</si>
  <si>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</si>
  <si>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</si>
  <si>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</si>
  <si>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</si>
  <si>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</si>
  <si>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</si>
  <si>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</si>
  <si>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</si>
  <si>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</si>
  <si>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</si>
  <si>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</si>
  <si>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</si>
  <si>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</si>
  <si>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</si>
  <si>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</si>
  <si>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</si>
  <si>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</si>
  <si>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</si>
  <si>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</si>
  <si>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</si>
  <si>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</si>
  <si>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</si>
  <si>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</si>
  <si>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</si>
  <si>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</si>
  <si>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</si>
  <si>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</si>
  <si>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</si>
  <si>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</si>
  <si>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</si>
  <si>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</si>
  <si>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</si>
  <si>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</si>
  <si>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</si>
  <si>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</si>
  <si>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</si>
  <si>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</si>
  <si>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</si>
  <si>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</si>
  <si>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</si>
  <si>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</si>
  <si>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</si>
  <si>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</si>
  <si>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</si>
  <si>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</si>
  <si>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</si>
  <si>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</si>
  <si>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</si>
  <si>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</si>
  <si>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</si>
  <si>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</si>
  <si>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</si>
  <si>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</si>
  <si>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</si>
  <si>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</si>
  <si>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</si>
  <si>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</si>
  <si>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</si>
  <si>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</si>
  <si>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</si>
  <si>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</si>
  <si>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</si>
  <si>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</si>
  <si>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</si>
  <si>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</si>
  <si>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</si>
  <si>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</si>
  <si>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</si>
  <si>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</si>
  <si>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</si>
  <si>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</si>
  <si>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</si>
  <si>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</si>
  <si>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</si>
  <si>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</si>
  <si>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</si>
  <si>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</si>
  <si>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</si>
  <si>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</si>
  <si>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</si>
  <si>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</si>
  <si>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</si>
  <si>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</si>
  <si>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</si>
  <si>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</si>
  <si>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</si>
  <si>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</si>
  <si>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</si>
  <si>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</si>
  <si>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</si>
  <si>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</si>
  <si>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</si>
  <si>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</si>
  <si>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</si>
  <si>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</si>
  <si>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</si>
  <si>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</si>
  <si>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</si>
  <si>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</si>
  <si>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</si>
  <si>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</si>
  <si>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</si>
  <si>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</si>
  <si>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</si>
  <si>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</si>
  <si>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</si>
  <si>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</si>
  <si>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</si>
  <si>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</si>
  <si>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</si>
  <si>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</si>
  <si>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</si>
  <si>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</si>
  <si>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</si>
  <si>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</si>
  <si>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</si>
  <si>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</si>
  <si>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</si>
  <si>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</si>
  <si>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</si>
  <si>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</si>
  <si>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</si>
  <si>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</si>
  <si>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</si>
  <si>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</si>
  <si>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</si>
  <si>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</si>
  <si>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</si>
  <si>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</si>
  <si>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</si>
  <si>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</si>
  <si>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</si>
  <si>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</si>
  <si>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</si>
  <si>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</si>
  <si>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</si>
  <si>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</si>
  <si>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</si>
  <si>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</si>
  <si>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</si>
  <si>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</si>
  <si>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</si>
  <si>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</si>
  <si>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</si>
  <si>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</si>
  <si>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</si>
  <si>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</si>
  <si>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</si>
  <si>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</si>
  <si>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</si>
  <si>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</si>
  <si>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</si>
  <si>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</si>
  <si>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</si>
  <si>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</si>
  <si>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</si>
  <si>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</si>
  <si>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</si>
  <si>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</si>
  <si>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</si>
  <si>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</si>
  <si>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</si>
  <si>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</si>
  <si>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</si>
  <si>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</si>
  <si>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</si>
  <si>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</si>
  <si>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</si>
  <si>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</si>
  <si>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</si>
  <si>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</si>
  <si>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</si>
  <si>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</si>
  <si>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</si>
  <si>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</si>
  <si>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</si>
  <si>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</si>
  <si>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</si>
  <si>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</si>
  <si>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</si>
  <si>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</si>
  <si>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</si>
  <si>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</si>
  <si>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</si>
  <si>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</si>
  <si>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</si>
  <si>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</si>
  <si>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</si>
  <si>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</si>
  <si>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</si>
  <si>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</si>
  <si>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</si>
  <si>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</si>
  <si>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</si>
  <si>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</si>
  <si>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</si>
  <si>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</si>
  <si>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</si>
  <si>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</si>
  <si>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</si>
  <si>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</si>
  <si>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</si>
  <si>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</si>
  <si>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</si>
  <si>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</si>
  <si>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</si>
  <si>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</si>
  <si>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</si>
  <si>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</si>
  <si>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</si>
  <si>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</si>
  <si>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</si>
  <si>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</si>
  <si>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</si>
  <si>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</si>
  <si>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</si>
  <si>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</si>
  <si>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</si>
  <si>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</si>
  <si>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</si>
  <si>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</si>
  <si>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</si>
  <si>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</si>
  <si>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</si>
  <si>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</si>
  <si>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</si>
  <si>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</si>
  <si>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</si>
  <si>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</si>
  <si>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</si>
  <si>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</si>
  <si>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</si>
  <si>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</si>
  <si>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</si>
  <si>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</si>
  <si>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</si>
  <si>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</si>
  <si>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</si>
  <si>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</si>
  <si>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</si>
  <si>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</si>
  <si>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</si>
  <si>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</si>
  <si>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</si>
  <si>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</si>
  <si>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</si>
  <si>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</si>
  <si>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</si>
  <si>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</si>
  <si>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</si>
  <si>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</si>
  <si>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</si>
  <si>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</si>
  <si>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</si>
  <si>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</si>
  <si>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</si>
  <si>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</si>
  <si>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</si>
  <si>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</si>
  <si>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</si>
  <si>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</si>
  <si>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</si>
  <si>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</si>
  <si>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</si>
  <si>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</si>
  <si>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</si>
  <si>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</si>
  <si>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</si>
  <si>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</si>
  <si>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</si>
  <si>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</si>
  <si>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</si>
  <si>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</si>
  <si>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</si>
  <si>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</si>
  <si>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</si>
  <si>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</si>
  <si>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</si>
  <si>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</si>
  <si>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</si>
  <si>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</si>
  <si>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</si>
  <si>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</si>
  <si>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</si>
  <si>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</si>
  <si>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</si>
  <si>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</si>
  <si>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</si>
  <si>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</si>
  <si>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</si>
  <si>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</si>
  <si>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</si>
  <si>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</si>
  <si>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</si>
  <si>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</si>
  <si>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</si>
  <si>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</si>
  <si>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</si>
  <si>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</si>
  <si>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</si>
  <si>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</si>
  <si>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</si>
  <si>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</si>
  <si>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</si>
  <si>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</si>
  <si>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</si>
  <si>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</si>
  <si>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</si>
  <si>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</si>
  <si>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</si>
  <si>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</si>
  <si>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</si>
  <si>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</si>
  <si>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</si>
  <si>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</si>
  <si>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</si>
  <si>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</si>
  <si>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</si>
  <si>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</si>
  <si>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</si>
  <si>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</si>
  <si>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</si>
  <si>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</si>
  <si>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</si>
  <si>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</si>
  <si>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</si>
  <si>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</si>
  <si>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</si>
  <si>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</si>
  <si>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</si>
  <si>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</si>
  <si>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</si>
  <si>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</si>
  <si>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</si>
  <si>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</si>
  <si>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</si>
  <si>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</si>
  <si>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</si>
  <si>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</si>
  <si>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</si>
  <si>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</si>
  <si>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</si>
  <si>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</si>
  <si>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</si>
  <si>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</si>
  <si>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</si>
  <si>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</si>
  <si>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</si>
  <si>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</si>
  <si>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</si>
  <si>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</si>
  <si>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</si>
  <si>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</si>
  <si>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</si>
  <si>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</si>
  <si>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</si>
  <si>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</si>
  <si>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</si>
  <si>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</si>
  <si>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</si>
  <si>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</si>
  <si>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</si>
  <si>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</si>
  <si>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</si>
  <si>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</si>
  <si>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</si>
  <si>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</si>
  <si>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</si>
  <si>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</si>
  <si>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</si>
  <si>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</si>
  <si>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</si>
  <si>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</si>
  <si>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</si>
  <si>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</si>
  <si>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</si>
  <si>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</si>
  <si>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</si>
  <si>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</si>
  <si>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</si>
  <si>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</si>
  <si>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</si>
  <si>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</si>
  <si>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</si>
  <si>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</si>
  <si>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</si>
  <si>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</si>
  <si>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</si>
  <si>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</si>
  <si>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</si>
  <si>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</si>
  <si>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</si>
  <si>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</si>
  <si>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</si>
  <si>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</si>
  <si>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</si>
  <si>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</si>
  <si>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</si>
  <si>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</si>
  <si>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</si>
  <si>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</si>
  <si>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</si>
  <si>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</si>
  <si>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</si>
  <si>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</si>
  <si>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</si>
  <si>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</si>
  <si>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</si>
  <si>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</si>
  <si>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</si>
  <si>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</si>
  <si>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</si>
  <si>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</si>
  <si>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</si>
  <si>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</si>
  <si>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</si>
  <si>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</si>
  <si>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</si>
  <si>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</si>
  <si>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</si>
  <si>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</si>
  <si>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</si>
  <si>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</si>
  <si>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</si>
  <si>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</si>
  <si>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</si>
  <si>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</si>
  <si>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</si>
  <si>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</si>
  <si>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</si>
  <si>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</si>
  <si>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</si>
  <si>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</si>
  <si>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</si>
  <si>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</si>
  <si>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</si>
  <si>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</si>
  <si>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</si>
  <si>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</si>
  <si>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</si>
  <si>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</si>
  <si>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</si>
  <si>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</si>
  <si>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</si>
  <si>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</si>
  <si>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</si>
  <si>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</si>
  <si>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</si>
  <si>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</si>
  <si>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</si>
  <si>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</si>
  <si>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</si>
  <si>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</si>
  <si>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</si>
  <si>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</si>
  <si>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</si>
  <si>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</si>
  <si>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</si>
  <si>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</si>
  <si>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</si>
  <si>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</si>
  <si>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</si>
  <si>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</si>
  <si>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</si>
  <si>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</si>
  <si>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</si>
  <si>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</si>
  <si>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</si>
  <si>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</si>
  <si>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</si>
  <si>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</si>
  <si>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</si>
  <si>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</si>
  <si>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</si>
  <si>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</si>
  <si>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</si>
  <si>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</si>
  <si>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</si>
  <si>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</si>
  <si>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</si>
  <si>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</si>
  <si>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</si>
  <si>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</si>
  <si>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</si>
  <si>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</si>
  <si>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</si>
  <si>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</si>
  <si>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</si>
  <si>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</si>
  <si>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</si>
  <si>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</si>
  <si>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</si>
  <si>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</si>
  <si>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</si>
  <si>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</si>
  <si>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</si>
  <si>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</si>
  <si>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</si>
  <si>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</si>
  <si>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</si>
  <si>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</si>
  <si>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</si>
  <si>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</si>
  <si>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</si>
  <si>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</si>
  <si>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</si>
  <si>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</si>
  <si>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</si>
  <si>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</si>
  <si>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</si>
  <si>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</si>
  <si>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</si>
  <si>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</si>
  <si>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</si>
  <si>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</si>
  <si>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</si>
  <si>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</si>
  <si>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</si>
  <si>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</si>
  <si>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</si>
  <si>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</si>
  <si>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</si>
  <si>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</si>
  <si>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</si>
  <si>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</si>
  <si>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</si>
  <si>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</si>
  <si>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</si>
  <si>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</si>
  <si>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</si>
  <si>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</si>
  <si>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</si>
  <si>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</si>
  <si>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</si>
  <si>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</si>
  <si>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</si>
  <si>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</si>
  <si>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</si>
  <si>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</si>
  <si>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</si>
  <si>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</si>
  <si>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</si>
  <si>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</si>
  <si>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</si>
  <si>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</si>
  <si>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</si>
  <si>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</si>
  <si>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</si>
  <si>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</si>
  <si>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</si>
  <si>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</si>
  <si>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</si>
  <si>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</si>
  <si>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</si>
  <si>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</si>
  <si>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</si>
  <si>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</si>
  <si>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</si>
  <si>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</si>
  <si>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</si>
  <si>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</si>
  <si>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</si>
  <si>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</si>
  <si>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</si>
  <si>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</si>
  <si>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</si>
  <si>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</si>
  <si>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</si>
  <si>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</si>
  <si>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</si>
  <si>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</si>
  <si>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</si>
  <si>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</si>
  <si>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</si>
  <si>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</si>
  <si>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</si>
  <si>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</si>
  <si>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</si>
  <si>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</si>
  <si>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</si>
  <si>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</si>
  <si>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</si>
  <si>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</si>
  <si>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</si>
  <si>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</si>
  <si>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</si>
  <si>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</si>
  <si>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</si>
  <si>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</si>
  <si>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</si>
  <si>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</si>
  <si>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</si>
  <si>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</si>
  <si>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</si>
  <si>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</si>
  <si>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</si>
  <si>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</si>
  <si>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</si>
  <si>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</si>
  <si>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</si>
  <si>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</si>
  <si>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</si>
  <si>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</si>
  <si>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</si>
  <si>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</si>
  <si>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</si>
  <si>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</si>
  <si>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</si>
  <si>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</si>
  <si>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</si>
  <si>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</si>
  <si>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</si>
  <si>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</si>
  <si>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</si>
  <si>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</si>
  <si>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</si>
  <si>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</si>
  <si>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</si>
  <si>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</si>
  <si>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</si>
  <si>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</si>
  <si>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</si>
  <si>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</si>
  <si>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</si>
  <si>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</si>
  <si>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</si>
  <si>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</si>
  <si>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</si>
  <si>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</si>
  <si>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</si>
  <si>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</si>
  <si>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</si>
  <si>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</si>
  <si>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</si>
  <si>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</si>
  <si>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</si>
  <si>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</si>
  <si>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</si>
  <si>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</si>
  <si>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</si>
  <si>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</si>
  <si>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</si>
  <si>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</si>
  <si>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</si>
  <si>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</si>
  <si>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</si>
  <si>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</si>
  <si>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</si>
  <si>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</si>
  <si>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</si>
  <si>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</si>
  <si>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</si>
  <si>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</si>
  <si>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</si>
  <si>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</si>
  <si>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</si>
  <si>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</si>
  <si>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</si>
  <si>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</si>
  <si>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</si>
  <si>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</si>
  <si>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</si>
  <si>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</si>
  <si>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</si>
  <si>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</si>
  <si>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</si>
  <si>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</si>
  <si>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</si>
  <si>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</si>
  <si>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</si>
  <si>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</si>
  <si>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</si>
  <si>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</si>
  <si>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</si>
  <si>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</si>
  <si>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</si>
  <si>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</si>
  <si>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</si>
  <si>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</si>
  <si>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</si>
  <si>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</si>
  <si>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</si>
  <si>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</si>
  <si>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</si>
  <si>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</si>
  <si>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</si>
  <si>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</si>
  <si>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</si>
  <si>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</si>
  <si>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</si>
  <si>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</si>
  <si>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</si>
  <si>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</si>
  <si>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</si>
  <si>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</si>
  <si>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</si>
  <si>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</si>
  <si>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</si>
  <si>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</si>
  <si>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</si>
  <si>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</si>
  <si>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</si>
  <si>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</si>
  <si>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</si>
  <si>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</si>
  <si>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</si>
  <si>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</si>
  <si>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</si>
  <si>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</si>
  <si>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</si>
  <si>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</si>
  <si>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</si>
  <si>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</si>
  <si>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</si>
  <si>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</si>
  <si>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</si>
  <si>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</si>
  <si>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</si>
  <si>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</si>
  <si>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</si>
  <si>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</si>
  <si>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</si>
  <si>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</si>
  <si>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</si>
  <si>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</si>
  <si>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</si>
  <si>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</si>
  <si>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</si>
  <si>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</si>
  <si>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</si>
  <si>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</si>
  <si>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</si>
  <si>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</si>
  <si>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</si>
  <si>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</si>
  <si>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</si>
  <si>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</si>
  <si>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</si>
  <si>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</si>
  <si>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</si>
  <si>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</si>
  <si>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</si>
  <si>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</si>
  <si>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</si>
  <si>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</si>
  <si>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</si>
  <si>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</si>
  <si>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</si>
  <si>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</si>
  <si>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</si>
  <si>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</si>
  <si>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</si>
  <si>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</si>
  <si>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</si>
  <si>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</si>
  <si>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</si>
  <si>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</si>
  <si>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</si>
  <si>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</si>
  <si>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</si>
  <si>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</si>
  <si>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</si>
  <si>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</si>
  <si>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</si>
  <si>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</si>
  <si>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</si>
  <si>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</si>
  <si>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</si>
  <si>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</si>
  <si>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</si>
  <si>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</si>
  <si>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</si>
  <si>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</si>
  <si>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</si>
  <si>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</si>
  <si>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</si>
  <si>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</si>
  <si>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</si>
  <si>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</si>
  <si>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</si>
  <si>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</si>
  <si>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</si>
  <si>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</si>
  <si>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</si>
  <si>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</si>
  <si>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</si>
  <si>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</si>
  <si>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</si>
  <si>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</si>
  <si>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</si>
  <si>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</si>
  <si>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</si>
  <si>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</si>
  <si>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</si>
  <si>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</si>
  <si>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</si>
  <si>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</si>
  <si>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</si>
  <si>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</si>
  <si>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</si>
  <si>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</si>
  <si>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</si>
  <si>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</si>
  <si>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</si>
  <si>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</si>
  <si>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</si>
  <si>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</si>
  <si>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</si>
  <si>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</si>
  <si>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</si>
  <si>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</si>
  <si>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</si>
  <si>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</si>
  <si>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</si>
  <si>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</si>
  <si>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</si>
  <si>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</si>
  <si>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</si>
  <si>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</si>
  <si>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</si>
  <si>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</si>
  <si>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</si>
  <si>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</si>
  <si>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</si>
  <si>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</si>
  <si>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</si>
  <si>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</si>
  <si>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</si>
  <si>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</si>
  <si>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</si>
  <si>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</si>
  <si>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</si>
  <si>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</si>
  <si>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</si>
  <si>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</si>
  <si>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</si>
  <si>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</si>
  <si>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</si>
  <si>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</si>
  <si>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</si>
  <si>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</si>
  <si>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</si>
  <si>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</si>
  <si>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</si>
  <si>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</si>
  <si>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</si>
  <si>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</si>
  <si>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</si>
  <si>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</si>
  <si>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</si>
  <si>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</si>
  <si>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</si>
  <si>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</si>
  <si>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</si>
  <si>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</si>
  <si>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</si>
  <si>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</si>
  <si>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</si>
  <si>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</si>
  <si>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</si>
  <si>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</si>
  <si>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</si>
  <si>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</si>
  <si>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</si>
  <si>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</si>
  <si>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</si>
  <si>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</si>
  <si>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</si>
  <si>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</si>
  <si>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</si>
  <si>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</si>
  <si>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</si>
  <si>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</si>
  <si>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</si>
  <si>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</si>
  <si>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</si>
  <si>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</si>
  <si>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</si>
  <si>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</si>
  <si>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</si>
  <si>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</si>
  <si>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</si>
  <si>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</si>
  <si>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</si>
  <si>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</si>
  <si>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</si>
  <si>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</si>
  <si>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</si>
  <si>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</si>
  <si>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</si>
  <si>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</si>
  <si>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</si>
  <si>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</si>
  <si>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</si>
  <si>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</si>
  <si>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</si>
  <si>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</si>
  <si>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</si>
  <si>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</si>
  <si>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</si>
  <si>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</si>
  <si>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</si>
  <si>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</si>
  <si>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</si>
  <si>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</si>
  <si>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</si>
  <si>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</si>
  <si>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</si>
  <si>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</si>
  <si>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</si>
  <si>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</si>
  <si>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</si>
  <si>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</si>
  <si>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</si>
  <si>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</si>
  <si>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</si>
  <si>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</si>
  <si>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</si>
  <si>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</si>
  <si>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</si>
  <si>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</si>
  <si>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</si>
  <si>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</si>
  <si>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</si>
  <si>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</si>
  <si>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</si>
  <si>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</si>
  <si>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</si>
  <si>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</si>
  <si>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</si>
  <si>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</si>
  <si>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</si>
  <si>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</si>
  <si>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</si>
  <si>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</si>
  <si>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</si>
  <si>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</si>
  <si>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</si>
  <si>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</si>
  <si>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</si>
  <si>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</si>
  <si>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</si>
  <si>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</si>
  <si>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</si>
  <si>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</si>
  <si>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</si>
  <si>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</si>
  <si>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</si>
  <si>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</si>
  <si>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</si>
  <si>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</si>
  <si>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</si>
  <si>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</si>
  <si>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</si>
  <si>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</si>
  <si>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</si>
  <si>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</si>
  <si>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</si>
  <si>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</si>
  <si>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</si>
  <si>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</si>
  <si>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</si>
  <si>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</si>
  <si>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</si>
  <si>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</si>
  <si>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</si>
  <si>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</si>
  <si>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</si>
  <si>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</si>
  <si>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</si>
  <si>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</si>
  <si>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</si>
  <si>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</si>
  <si>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</si>
  <si>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</si>
  <si>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</si>
  <si>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</si>
  <si>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</si>
  <si>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</si>
  <si>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</si>
  <si>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</si>
  <si>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</si>
  <si>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</si>
  <si>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</si>
  <si>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</si>
  <si>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</si>
  <si>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</si>
  <si>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</si>
  <si>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</si>
  <si>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</si>
  <si>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</si>
  <si>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</si>
  <si>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</si>
  <si>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</si>
  <si>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</si>
  <si>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</si>
  <si>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</si>
  <si>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</si>
  <si>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</si>
  <si>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</si>
  <si>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</si>
  <si>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</si>
  <si>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</si>
  <si>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</si>
  <si>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</si>
  <si>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</si>
  <si>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</si>
  <si>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</si>
  <si>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</si>
  <si>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</si>
  <si>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</si>
  <si>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</si>
  <si>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</si>
  <si>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</si>
  <si>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</si>
  <si>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</si>
  <si>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</si>
  <si>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</si>
  <si>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</si>
  <si>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</si>
  <si>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</si>
  <si>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</si>
  <si>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</si>
  <si>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</si>
  <si>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</si>
  <si>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</si>
  <si>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</si>
  <si>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</si>
  <si>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</si>
  <si>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</si>
  <si>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</si>
  <si>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</si>
  <si>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</si>
  <si>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</si>
  <si>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</si>
  <si>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</si>
  <si>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</si>
  <si>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</si>
  <si>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</si>
  <si>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</si>
  <si>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</si>
  <si>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</si>
  <si>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</si>
  <si>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</si>
  <si>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</si>
  <si>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</si>
  <si>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</si>
  <si>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</si>
  <si>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</si>
  <si>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</si>
  <si>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</si>
  <si>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</si>
  <si>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</si>
  <si>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</si>
  <si>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</si>
  <si>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</si>
  <si>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</si>
  <si>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</si>
  <si>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</si>
  <si>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</si>
  <si>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</si>
  <si>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</si>
  <si>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</si>
  <si>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</si>
  <si>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</si>
  <si>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</si>
  <si>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</si>
  <si>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</si>
  <si>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</si>
  <si>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</si>
  <si>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</si>
  <si>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</si>
  <si>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</si>
  <si>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</si>
  <si>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</si>
  <si>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</si>
  <si>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</si>
  <si>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</si>
  <si>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</si>
  <si>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</si>
  <si>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</si>
  <si>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</si>
  <si>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</si>
  <si>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</si>
  <si>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</si>
  <si>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</si>
  <si>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</si>
  <si>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</si>
  <si>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</si>
  <si>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</si>
  <si>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</si>
  <si>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</si>
  <si>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</si>
  <si>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</si>
  <si>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</si>
  <si>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</si>
  <si>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</si>
  <si>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</si>
  <si>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</si>
  <si>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</si>
  <si>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</si>
  <si>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</si>
  <si>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</si>
  <si>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</si>
  <si>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</si>
  <si>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</si>
  <si>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</si>
  <si>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</si>
  <si>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</si>
  <si>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</si>
  <si>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</si>
  <si>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</si>
  <si>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</si>
  <si>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</si>
  <si>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</si>
  <si>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</si>
  <si>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</si>
  <si>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</si>
  <si>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</si>
  <si>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</si>
  <si>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</si>
  <si>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</si>
  <si>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</si>
  <si>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</si>
  <si>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</si>
  <si>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</si>
  <si>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</si>
  <si>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</si>
  <si>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</si>
  <si>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</si>
  <si>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</si>
  <si>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</si>
  <si>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</si>
  <si>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</si>
  <si>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</si>
  <si>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</si>
  <si>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</si>
  <si>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</si>
  <si>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</si>
  <si>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</si>
  <si>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</si>
  <si>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</si>
  <si>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</si>
  <si>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</si>
  <si>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</si>
  <si>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</si>
  <si>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</si>
  <si>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</si>
  <si>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</si>
  <si>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</si>
  <si>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</si>
  <si>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</si>
  <si>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</si>
  <si>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</si>
  <si>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</si>
  <si>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</si>
  <si>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</si>
  <si>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</si>
  <si>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</si>
  <si>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</si>
  <si>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</si>
  <si>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</si>
  <si>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</si>
  <si>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</si>
  <si>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</si>
  <si>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</si>
  <si>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</si>
  <si>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</si>
  <si>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</si>
  <si>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</si>
  <si>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</si>
  <si>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</si>
  <si>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</si>
  <si>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</si>
  <si>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</si>
  <si>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</si>
  <si>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</si>
  <si>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</si>
  <si>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</si>
  <si>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</si>
  <si>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</si>
  <si>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</si>
  <si>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</si>
  <si>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</si>
  <si>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</si>
  <si>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</si>
  <si>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</si>
  <si>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</si>
  <si>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</si>
  <si>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</si>
  <si>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</si>
  <si>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</si>
  <si>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</si>
  <si>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</si>
  <si>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</si>
  <si>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</si>
  <si>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</si>
  <si>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</si>
  <si>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</si>
  <si>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</si>
  <si>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</si>
  <si>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</si>
  <si>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</si>
  <si>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</si>
  <si>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</si>
  <si>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</si>
  <si>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</si>
  <si>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</si>
  <si>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</si>
  <si>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</si>
  <si>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</si>
  <si>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</si>
  <si>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</si>
  <si>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</si>
  <si>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</si>
  <si>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</si>
  <si>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</si>
  <si>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</si>
  <si>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</si>
  <si>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</si>
  <si>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</si>
  <si>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</si>
  <si>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</si>
  <si>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</si>
  <si>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</si>
  <si>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</si>
  <si>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</si>
  <si>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</si>
  <si>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</si>
  <si>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</si>
  <si>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</si>
  <si>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</si>
  <si>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</si>
  <si>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</si>
  <si>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</si>
  <si>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</si>
  <si>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</si>
  <si>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</si>
  <si>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</si>
  <si>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</si>
  <si>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</si>
  <si>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</si>
  <si>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</si>
  <si>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</si>
  <si>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</si>
  <si>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</si>
  <si>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</si>
  <si>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</si>
  <si>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</si>
  <si>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</si>
  <si>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</si>
  <si>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</si>
  <si>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</si>
  <si>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</si>
  <si>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</si>
  <si>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</si>
  <si>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</si>
  <si>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</si>
  <si>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</si>
  <si>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</si>
  <si>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</si>
  <si>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</si>
  <si>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</si>
  <si>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</si>
  <si>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</si>
  <si>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</si>
  <si>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</si>
  <si>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</si>
  <si>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</si>
  <si>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</si>
  <si>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</si>
  <si>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</si>
  <si>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</si>
  <si>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</si>
  <si>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</si>
  <si>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</si>
  <si>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</si>
  <si>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</si>
  <si>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</si>
  <si>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</si>
  <si>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</si>
  <si>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</si>
  <si>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</si>
  <si>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</si>
  <si>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</si>
  <si>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</si>
  <si>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</si>
  <si>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</si>
  <si>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</si>
  <si>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</si>
  <si>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</si>
  <si>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</si>
  <si>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</si>
  <si>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</si>
  <si>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</si>
  <si>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</si>
  <si>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</si>
  <si>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</si>
  <si>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</si>
  <si>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</si>
  <si>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</si>
  <si>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</si>
  <si>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</si>
  <si>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</si>
  <si>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</si>
  <si>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</si>
  <si>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</si>
  <si>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</si>
  <si>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</si>
  <si>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</si>
  <si>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</si>
  <si>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</si>
  <si>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</si>
  <si>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</si>
  <si>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</si>
  <si>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</si>
  <si>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</si>
  <si>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</si>
  <si>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</si>
  <si>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</si>
  <si>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</si>
  <si>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</si>
  <si>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</si>
  <si>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</si>
  <si>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</si>
  <si>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</si>
  <si>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</si>
  <si>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</si>
  <si>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</si>
  <si>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</si>
  <si>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</si>
  <si>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</si>
  <si>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</si>
  <si>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</si>
  <si>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</si>
  <si>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</si>
  <si>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</si>
  <si>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</si>
  <si>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</si>
  <si>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</si>
  <si>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</si>
  <si>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</si>
  <si>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</si>
  <si>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</si>
  <si>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</si>
  <si>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</si>
  <si>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</si>
  <si>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</si>
  <si>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</si>
  <si>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</si>
  <si>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</si>
  <si>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</si>
  <si>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</si>
  <si>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</si>
  <si>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</si>
  <si>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</si>
  <si>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</si>
  <si>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</si>
  <si>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</si>
  <si>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</si>
  <si>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</si>
  <si>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</si>
  <si>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</si>
  <si>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</si>
  <si>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</si>
  <si>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</si>
  <si>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</si>
  <si>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</si>
  <si>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</si>
  <si>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</si>
  <si>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</si>
  <si>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</si>
  <si>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</si>
  <si>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</si>
  <si>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</si>
  <si>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</si>
  <si>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</si>
  <si>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</si>
  <si>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</si>
  <si>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</si>
  <si>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</si>
  <si>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</si>
  <si>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</si>
  <si>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</si>
  <si>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</si>
  <si>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</si>
  <si>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</si>
  <si>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</si>
  <si>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</si>
  <si>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</si>
  <si>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</si>
  <si>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</si>
  <si>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</si>
  <si>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</si>
  <si>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</si>
  <si>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</si>
  <si>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</si>
  <si>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</si>
  <si>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</si>
  <si>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</si>
  <si>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</si>
  <si>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</si>
  <si>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</si>
  <si>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</si>
  <si>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</si>
  <si>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</si>
  <si>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</si>
  <si>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</si>
  <si>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</si>
  <si>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</si>
  <si>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</si>
  <si>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</si>
  <si>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</si>
  <si>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</si>
  <si>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</si>
  <si>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</si>
  <si>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</si>
  <si>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</si>
  <si>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</si>
  <si>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</si>
  <si>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</si>
  <si>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</si>
  <si>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</si>
  <si>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</si>
  <si>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</si>
  <si>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</si>
  <si>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</si>
  <si>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</si>
  <si>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</si>
  <si>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</si>
  <si>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</si>
  <si>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</si>
  <si>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</si>
  <si>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</si>
  <si>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</si>
  <si>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</si>
  <si>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</si>
  <si>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</si>
  <si>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</si>
  <si>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</si>
  <si>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</si>
  <si>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</si>
  <si>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</si>
  <si>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</si>
  <si>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</si>
  <si>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</si>
  <si>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</si>
  <si>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</si>
  <si>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</si>
  <si>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</si>
  <si>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</si>
  <si>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</si>
  <si>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</si>
  <si>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</si>
  <si>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</si>
  <si>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</si>
  <si>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</si>
  <si>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</si>
  <si>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</si>
  <si>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</si>
  <si>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</si>
  <si>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</si>
  <si>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</si>
  <si>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</si>
  <si>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</si>
  <si>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</si>
  <si>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</si>
  <si>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</si>
  <si>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</si>
  <si>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</si>
  <si>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</si>
  <si>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</si>
  <si>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</si>
  <si>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</si>
  <si>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</si>
  <si>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</si>
  <si>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</si>
  <si>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</si>
  <si>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</si>
  <si>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</si>
  <si>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</si>
  <si>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</si>
  <si>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</si>
  <si>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</si>
  <si>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</si>
  <si>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</si>
  <si>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</si>
  <si>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</si>
  <si>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</si>
  <si>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</si>
  <si>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</si>
  <si>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</si>
  <si>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</si>
  <si>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</si>
  <si>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</si>
  <si>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</si>
  <si>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</si>
  <si>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</si>
  <si>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</si>
  <si>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</si>
  <si>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</si>
  <si>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</si>
  <si>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</si>
  <si>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</si>
  <si>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</si>
  <si>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</si>
  <si>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</si>
  <si>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</si>
  <si>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</si>
  <si>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</si>
  <si>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</si>
  <si>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</si>
  <si>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</si>
  <si>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</si>
  <si>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</si>
  <si>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</si>
  <si>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</si>
  <si>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</si>
  <si>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</si>
  <si>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</si>
  <si>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</si>
  <si>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</si>
  <si>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</si>
  <si>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</si>
  <si>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</si>
  <si>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</si>
  <si>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</si>
  <si>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</si>
  <si>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</si>
  <si>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</si>
  <si>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</si>
  <si>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</si>
  <si>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</si>
  <si>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</si>
  <si>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</si>
  <si>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</si>
  <si>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</si>
  <si>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</si>
  <si>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</si>
  <si>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</si>
  <si>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</si>
  <si>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</si>
  <si>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</si>
  <si>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</si>
  <si>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</si>
  <si>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</si>
  <si>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</si>
  <si>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</si>
  <si>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</si>
  <si>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</si>
  <si>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</si>
  <si>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</si>
  <si>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</si>
  <si>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</si>
  <si>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</si>
  <si>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</si>
  <si>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</si>
  <si>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</si>
  <si>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</si>
  <si>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</si>
  <si>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</si>
  <si>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</si>
  <si>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</si>
  <si>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</si>
  <si>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</si>
  <si>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</si>
  <si>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</si>
  <si>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</si>
  <si>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</si>
  <si>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</si>
  <si>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</si>
  <si>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</si>
  <si>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</si>
  <si>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</si>
  <si>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</si>
  <si>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</si>
  <si>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</si>
  <si>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</si>
  <si>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</si>
  <si>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</si>
  <si>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</si>
  <si>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</si>
  <si>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</si>
  <si>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</si>
  <si>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</si>
  <si>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</si>
  <si>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</si>
  <si>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</si>
  <si>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</si>
  <si>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</si>
  <si>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</si>
  <si>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</si>
  <si>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</si>
  <si>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</si>
  <si>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</si>
  <si>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</si>
  <si>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</si>
  <si>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</si>
  <si>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</si>
  <si>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</si>
  <si>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</si>
  <si>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</si>
  <si>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</si>
  <si>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</si>
  <si>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</si>
  <si>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</si>
  <si>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</si>
  <si>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</si>
  <si>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</si>
  <si>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</si>
  <si>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</si>
  <si>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</si>
  <si>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</si>
  <si>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</si>
  <si>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</si>
  <si>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</si>
  <si>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</si>
  <si>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</si>
  <si>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</si>
  <si>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</si>
  <si>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</si>
  <si>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</si>
  <si>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</si>
  <si>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</si>
  <si>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</si>
  <si>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</si>
  <si>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</si>
  <si>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</si>
  <si>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</si>
  <si>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</si>
  <si>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</si>
  <si>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</si>
  <si>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</si>
  <si>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</si>
  <si>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</si>
  <si>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</si>
  <si>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</si>
  <si>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</si>
  <si>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</si>
  <si>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</si>
  <si>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</si>
  <si>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</si>
  <si>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</si>
  <si>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</si>
  <si>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</si>
  <si>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</si>
  <si>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</si>
  <si>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</si>
  <si>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</si>
  <si>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</si>
  <si>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</si>
  <si>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</si>
  <si>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</si>
  <si>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</si>
  <si>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</si>
  <si>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</si>
  <si>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</si>
  <si>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</si>
  <si>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</si>
  <si>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</si>
  <si>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</si>
  <si>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</si>
  <si>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</si>
  <si>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</si>
  <si>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</si>
  <si>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</si>
  <si>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</si>
  <si>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</si>
  <si>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</si>
  <si>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</si>
  <si>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</si>
  <si>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</si>
  <si>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</si>
  <si>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</si>
  <si>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</si>
  <si>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</si>
  <si>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</si>
  <si>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</si>
  <si>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</si>
  <si>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</si>
  <si>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</si>
  <si>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</si>
  <si>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</si>
  <si>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</si>
  <si>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</si>
  <si>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</si>
  <si>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</si>
  <si>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</si>
  <si>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</si>
  <si>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</si>
  <si>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</si>
  <si>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</si>
  <si>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</si>
  <si>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</si>
  <si>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</si>
  <si>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</si>
  <si>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</si>
  <si>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</si>
  <si>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</si>
  <si>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</si>
  <si>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</si>
  <si>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</si>
  <si>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</si>
  <si>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</si>
  <si>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</si>
  <si>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</si>
  <si>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</si>
  <si>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</si>
  <si>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</si>
  <si>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</si>
  <si>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</si>
  <si>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</si>
  <si>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</si>
  <si>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</si>
  <si>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</si>
  <si>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</si>
  <si>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</si>
  <si>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</si>
  <si>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</si>
  <si>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</si>
  <si>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</si>
  <si>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</si>
  <si>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</si>
  <si>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</si>
  <si>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</si>
  <si>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</si>
  <si>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</si>
  <si>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</si>
  <si>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</si>
  <si>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</si>
  <si>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</si>
  <si>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</si>
  <si>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</si>
  <si>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</si>
  <si>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</si>
  <si>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</si>
  <si>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</si>
  <si>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</si>
  <si>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</si>
  <si>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</si>
  <si>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</si>
  <si>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</si>
  <si>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</si>
  <si>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</si>
  <si>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</si>
  <si>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</si>
  <si>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</si>
  <si>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</si>
  <si>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</si>
  <si>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</si>
  <si>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</si>
  <si>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</si>
  <si>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</si>
  <si>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</si>
  <si>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</si>
  <si>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</si>
  <si>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</si>
  <si>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</si>
  <si>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</si>
  <si>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</si>
  <si>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</si>
  <si>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</si>
  <si>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</si>
  <si>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</si>
  <si>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</si>
  <si>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</si>
  <si>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</si>
  <si>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</si>
  <si>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</si>
  <si>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</si>
  <si>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</si>
  <si>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</si>
  <si>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</si>
  <si>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</si>
  <si>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</si>
  <si>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</si>
  <si>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</si>
  <si>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</si>
  <si>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</si>
  <si>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</si>
  <si>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</si>
  <si>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</si>
  <si>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</si>
  <si>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</si>
  <si>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</si>
  <si>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</si>
  <si>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</si>
  <si>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</si>
  <si>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</si>
  <si>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</si>
  <si>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</si>
  <si>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</si>
  <si>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</si>
  <si>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</si>
  <si>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</si>
  <si>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</si>
  <si>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</si>
  <si>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</si>
  <si>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</si>
  <si>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</si>
  <si>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</si>
  <si>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</si>
  <si>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</si>
  <si>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</si>
  <si>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</si>
  <si>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</si>
  <si>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</si>
  <si>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</si>
  <si>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</si>
  <si>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</si>
  <si>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</si>
  <si>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</si>
  <si>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</si>
  <si>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</si>
  <si>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</si>
  <si>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</si>
  <si>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</si>
  <si>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</si>
  <si>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</si>
  <si>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</si>
  <si>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</si>
  <si>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</si>
  <si>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</si>
  <si>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</si>
  <si>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</si>
  <si>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</si>
  <si>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</si>
  <si>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</si>
  <si>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</si>
  <si>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</si>
  <si>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</si>
  <si>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</si>
  <si>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</si>
  <si>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</si>
  <si>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</si>
  <si>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</si>
  <si>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</si>
  <si>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</si>
  <si>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</si>
  <si>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</si>
  <si>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</si>
  <si>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</si>
  <si>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</si>
  <si>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</si>
  <si>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</si>
  <si>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</si>
  <si>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</si>
  <si>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</si>
  <si>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</si>
  <si>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</si>
  <si>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</si>
  <si>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</si>
  <si>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</si>
  <si>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</si>
  <si>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</si>
  <si>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</si>
  <si>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</si>
  <si>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</si>
  <si>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</si>
  <si>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</si>
  <si>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</si>
  <si>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</si>
  <si>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</si>
  <si>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</si>
  <si>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</si>
  <si>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</si>
  <si>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</si>
  <si>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</si>
  <si>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</si>
  <si>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</si>
  <si>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</si>
  <si>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</si>
  <si>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</si>
  <si>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</si>
  <si>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</si>
  <si>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</si>
  <si>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</si>
  <si>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</si>
  <si>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</si>
  <si>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</si>
  <si>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</si>
  <si>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</si>
  <si>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</si>
  <si>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</si>
  <si>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</si>
  <si>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</si>
  <si>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</si>
  <si>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</si>
  <si>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</si>
  <si>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</si>
  <si>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</si>
  <si>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</si>
  <si>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</si>
  <si>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</si>
  <si>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</si>
  <si>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</si>
  <si>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</si>
  <si>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</si>
  <si>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</si>
  <si>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</si>
  <si>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</si>
  <si>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</si>
  <si>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</si>
  <si>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</si>
  <si>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</si>
  <si>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</si>
  <si>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</si>
  <si>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</si>
  <si>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</si>
  <si>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</si>
  <si>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</si>
  <si>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</si>
  <si>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</si>
  <si>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</si>
  <si>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</si>
  <si>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</si>
  <si>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</si>
  <si>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</si>
  <si>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</si>
  <si>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</si>
  <si>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</si>
  <si>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</si>
  <si>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</si>
  <si>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</si>
  <si>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</si>
  <si>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</si>
  <si>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</si>
  <si>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</si>
  <si>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</si>
  <si>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</si>
  <si>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</si>
  <si>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</si>
  <si>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</si>
  <si>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</si>
  <si>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</si>
  <si>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</si>
  <si>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</si>
  <si>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</si>
  <si>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</si>
  <si>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</si>
  <si>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</si>
  <si>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</si>
  <si>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</si>
  <si>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</si>
  <si>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</si>
  <si>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</si>
  <si>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</si>
  <si>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</si>
  <si>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</si>
  <si>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</si>
  <si>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</si>
  <si>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</si>
  <si>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</si>
  <si>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</si>
  <si>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</si>
  <si>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</si>
  <si>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</si>
  <si>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</si>
  <si>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</si>
  <si>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</si>
  <si>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</si>
  <si>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</si>
  <si>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</si>
  <si>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</si>
  <si>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</si>
  <si>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</si>
  <si>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</si>
  <si>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</si>
  <si>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</si>
  <si>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</si>
  <si>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</si>
  <si>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</si>
  <si>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</si>
  <si>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</si>
  <si>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</si>
  <si>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</si>
  <si>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</si>
  <si>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</si>
  <si>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</si>
  <si>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</si>
  <si>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</si>
  <si>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</si>
  <si>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</si>
  <si>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</si>
  <si>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</si>
  <si>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</si>
  <si>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</si>
  <si>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</si>
  <si>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</si>
  <si>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</si>
  <si>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</si>
  <si>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</si>
  <si>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</si>
  <si>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</si>
  <si>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</si>
  <si>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</si>
  <si>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</si>
  <si>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</si>
  <si>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</si>
  <si>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</si>
  <si>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</si>
  <si>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</si>
  <si>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</si>
  <si>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</si>
  <si>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</si>
  <si>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</si>
  <si>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</si>
  <si>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</si>
  <si>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</si>
  <si>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</si>
  <si>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</si>
  <si>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</si>
  <si>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</si>
  <si>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</si>
  <si>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</si>
  <si>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</si>
  <si>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</si>
  <si>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</si>
  <si>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</si>
  <si>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</si>
  <si>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</si>
  <si>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</si>
  <si>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</si>
  <si>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</si>
  <si>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</si>
  <si>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</si>
  <si>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</si>
  <si>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</si>
  <si>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</si>
  <si>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</si>
  <si>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</si>
  <si>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</si>
  <si>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</si>
  <si>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</si>
  <si>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</si>
  <si>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</si>
  <si>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</si>
  <si>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</si>
  <si>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</si>
  <si>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</si>
  <si>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</si>
  <si>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</si>
  <si>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</si>
  <si>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</si>
  <si>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</si>
  <si>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</si>
  <si>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</si>
  <si>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</si>
  <si>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</si>
  <si>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</si>
  <si>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</si>
  <si>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</si>
  <si>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</si>
  <si>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</si>
  <si>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</si>
  <si>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</si>
  <si>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</si>
  <si>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</si>
  <si>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</si>
  <si>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</si>
  <si>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</si>
  <si>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</si>
  <si>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</si>
  <si>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</si>
  <si>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</si>
  <si>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</si>
  <si>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</si>
  <si>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</si>
  <si>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</si>
  <si>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</si>
  <si>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</si>
  <si>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</si>
  <si>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</si>
  <si>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</si>
  <si>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</si>
  <si>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</si>
  <si>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</si>
  <si>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</si>
  <si>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</si>
  <si>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</si>
  <si>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</si>
  <si>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</si>
  <si>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</si>
  <si>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</si>
  <si>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</si>
  <si>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</si>
  <si>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</si>
  <si>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</si>
  <si>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</si>
  <si>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</si>
  <si>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</si>
  <si>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</si>
  <si>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</si>
  <si>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</si>
  <si>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</si>
  <si>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</si>
  <si>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</si>
  <si>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</si>
  <si>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</si>
  <si>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</si>
  <si>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</si>
  <si>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</si>
  <si>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</si>
  <si>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</si>
  <si>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</si>
  <si>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</si>
  <si>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</si>
  <si>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</si>
  <si>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</si>
  <si>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</si>
  <si>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</si>
  <si>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</si>
  <si>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</si>
  <si>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</si>
  <si>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</si>
  <si>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</si>
  <si>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</si>
  <si>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</si>
  <si>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</si>
  <si>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</si>
  <si>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</si>
  <si>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</si>
  <si>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</si>
  <si>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</si>
  <si>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</si>
  <si>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</si>
  <si>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</si>
  <si>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</si>
  <si>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</si>
  <si>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</si>
  <si>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</si>
  <si>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</si>
  <si>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</si>
  <si>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</si>
  <si>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</si>
  <si>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</si>
  <si>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</si>
  <si>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</si>
  <si>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</si>
  <si>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</si>
  <si>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</si>
  <si>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</si>
  <si>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</si>
  <si>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</si>
  <si>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</si>
  <si>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</si>
  <si>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</si>
  <si>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</si>
  <si>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</si>
  <si>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</si>
  <si>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</si>
  <si>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</si>
  <si>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</si>
  <si>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</si>
  <si>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</si>
  <si>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</si>
  <si>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</si>
  <si>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</si>
  <si>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</si>
  <si>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</si>
  <si>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</si>
  <si>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</si>
  <si>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</si>
  <si>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</si>
  <si>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</si>
  <si>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</si>
  <si>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</si>
  <si>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</si>
  <si>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</si>
  <si>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</si>
  <si>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</si>
  <si>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</si>
  <si>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</si>
  <si>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</si>
  <si>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</si>
  <si>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</si>
  <si>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</si>
  <si>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</si>
  <si>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</si>
  <si>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</si>
  <si>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</si>
  <si>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</si>
  <si>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</si>
  <si>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</si>
  <si>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</si>
  <si>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</si>
  <si>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</si>
  <si>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</si>
  <si>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</si>
  <si>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</si>
  <si>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</si>
  <si>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</si>
  <si>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</si>
  <si>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</si>
  <si>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</si>
  <si>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</si>
  <si>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</si>
  <si>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</si>
  <si>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</si>
  <si>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</si>
  <si>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</si>
  <si>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</si>
  <si>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</si>
  <si>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</si>
  <si>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</si>
  <si>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</si>
  <si>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</si>
  <si>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</si>
  <si>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</si>
  <si>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</si>
  <si>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</si>
  <si>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</si>
  <si>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</si>
  <si>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</si>
  <si>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</si>
  <si>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</si>
  <si>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</si>
  <si>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</si>
  <si>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</si>
  <si>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</si>
  <si>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</si>
  <si>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</si>
  <si>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</si>
  <si>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</si>
  <si>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</si>
  <si>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</si>
  <si>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</si>
  <si>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</si>
  <si>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</si>
  <si>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</si>
  <si>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</si>
  <si>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</si>
  <si>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</si>
  <si>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</si>
  <si>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</si>
  <si>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</si>
  <si>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</si>
  <si>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</si>
  <si>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</si>
  <si>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</si>
  <si>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</si>
  <si>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</si>
  <si>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</si>
  <si>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</si>
  <si>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</si>
  <si>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</si>
  <si>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</si>
  <si>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</si>
  <si>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</si>
  <si>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</si>
  <si>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</si>
  <si>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</si>
  <si>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</si>
  <si>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</si>
  <si>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</si>
  <si>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</si>
  <si>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</si>
  <si>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</si>
  <si>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</si>
  <si>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</si>
  <si>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</si>
  <si>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</si>
  <si>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</si>
  <si>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</si>
  <si>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</si>
  <si>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</si>
  <si>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</si>
  <si>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</si>
  <si>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</si>
  <si>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</si>
  <si>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</si>
  <si>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</si>
  <si>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</si>
  <si>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</si>
  <si>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</si>
  <si>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</si>
  <si>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</si>
  <si>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</si>
  <si>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</si>
  <si>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</si>
  <si>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</si>
  <si>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</si>
  <si>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</si>
  <si>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</si>
  <si>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</si>
  <si>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</si>
  <si>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</si>
  <si>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</si>
  <si>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</si>
  <si>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</si>
  <si>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</si>
  <si>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</si>
  <si>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</si>
  <si>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</si>
  <si>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</si>
  <si>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</si>
  <si>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</si>
  <si>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</si>
  <si>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</si>
  <si>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</si>
  <si>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</si>
  <si>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</si>
  <si>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</si>
  <si>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</si>
  <si>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</si>
  <si>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</si>
  <si>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</si>
  <si>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</si>
  <si>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</si>
  <si>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</si>
  <si>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</si>
  <si>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</si>
  <si>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</si>
  <si>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</si>
  <si>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</si>
  <si>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</si>
  <si>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</si>
  <si>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</si>
  <si>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</si>
  <si>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</si>
  <si>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</si>
  <si>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</si>
  <si>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</si>
  <si>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</si>
  <si>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</si>
  <si>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</si>
  <si>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</si>
  <si>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</si>
  <si>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</si>
  <si>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</si>
  <si>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</si>
  <si>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</si>
  <si>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</si>
  <si>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</si>
  <si>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</si>
  <si>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</si>
  <si>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</si>
  <si>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</si>
  <si>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</si>
  <si>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</si>
  <si>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</si>
  <si>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</si>
  <si>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</si>
  <si>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</si>
  <si>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</si>
  <si>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</si>
  <si>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</si>
  <si>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</si>
  <si>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</si>
  <si>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</si>
  <si>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</si>
  <si>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</si>
  <si>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</si>
  <si>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</si>
  <si>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</si>
  <si>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</si>
  <si>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</si>
  <si>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</si>
  <si>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</si>
  <si>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</si>
  <si>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</si>
  <si>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</si>
  <si>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</si>
  <si>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</si>
  <si>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</si>
  <si>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</si>
  <si>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</si>
  <si>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</si>
  <si>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</si>
  <si>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</si>
  <si>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</si>
  <si>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</si>
  <si>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</si>
  <si>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</si>
  <si>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</si>
  <si>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</si>
  <si>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</si>
  <si>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</si>
  <si>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</si>
  <si>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</si>
  <si>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</si>
  <si>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</si>
  <si>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</si>
  <si>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</si>
  <si>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</si>
  <si>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</si>
  <si>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</si>
  <si>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</si>
  <si>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</si>
  <si>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</si>
  <si>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</si>
  <si>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</si>
  <si>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</si>
  <si>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</si>
  <si>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</si>
  <si>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</si>
  <si>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</si>
  <si>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</si>
  <si>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</si>
  <si>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</si>
  <si>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</si>
  <si>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</si>
  <si>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</si>
  <si>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</si>
  <si>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</si>
  <si>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</si>
  <si>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</si>
  <si>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</si>
  <si>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</si>
  <si>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</si>
  <si>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</si>
  <si>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</si>
  <si>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</si>
  <si>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</si>
  <si>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</si>
  <si>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</si>
  <si>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</si>
  <si>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</si>
  <si>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</si>
  <si>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</si>
  <si>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</si>
  <si>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</si>
  <si>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</si>
  <si>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</si>
  <si>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</si>
  <si>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</si>
  <si>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</si>
  <si>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</si>
  <si>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</si>
  <si>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</si>
  <si>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</si>
  <si>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</si>
  <si>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</si>
  <si>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</si>
  <si>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</si>
  <si>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</si>
  <si>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</si>
  <si>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</si>
  <si>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</si>
  <si>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</si>
  <si>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</si>
  <si>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</si>
  <si>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</si>
  <si>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</si>
  <si>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</si>
  <si>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</si>
  <si>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</si>
  <si>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</si>
  <si>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</si>
  <si>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</si>
  <si>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</si>
  <si>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</si>
  <si>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</si>
  <si>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</si>
  <si>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</si>
  <si>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</si>
  <si>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</si>
  <si>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</si>
  <si>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</si>
  <si>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</si>
  <si>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</si>
  <si>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</si>
  <si>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</si>
  <si>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</si>
  <si>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</si>
  <si>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</si>
  <si>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</si>
  <si>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</si>
  <si>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</si>
  <si>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</si>
  <si>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</si>
  <si>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</si>
  <si>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</si>
  <si>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</si>
  <si>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</si>
  <si>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</si>
  <si>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</si>
  <si>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</si>
  <si>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</si>
  <si>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</si>
  <si>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</si>
  <si>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</si>
  <si>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</si>
  <si>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</si>
  <si>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</si>
  <si>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</si>
  <si>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</si>
  <si>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</si>
  <si>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</si>
  <si>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</si>
  <si>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</si>
  <si>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</si>
  <si>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</si>
  <si>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</si>
  <si>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</si>
  <si>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</si>
  <si>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</si>
  <si>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</si>
  <si>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</si>
  <si>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</si>
  <si>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</si>
  <si>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</si>
  <si>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</si>
  <si>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</si>
  <si>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</si>
  <si>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</si>
  <si>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</si>
  <si>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</si>
  <si>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</si>
  <si>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</si>
  <si>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</si>
  <si>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</si>
  <si>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</si>
  <si>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</si>
  <si>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</si>
  <si>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</si>
  <si>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</si>
  <si>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</si>
  <si>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</si>
  <si>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</si>
  <si>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</si>
  <si>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</si>
  <si>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</si>
  <si>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</si>
  <si>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</si>
  <si>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</si>
  <si>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</si>
  <si>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</si>
  <si>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</si>
  <si>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</si>
  <si>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</si>
  <si>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</si>
  <si>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</si>
  <si>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</si>
  <si>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</si>
  <si>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</si>
  <si>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</si>
  <si>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</si>
  <si>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</si>
  <si>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</si>
  <si>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</si>
  <si>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</si>
  <si>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</si>
  <si>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</si>
  <si>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</si>
  <si>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</si>
  <si>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</si>
  <si>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</si>
  <si>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</si>
  <si>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</si>
  <si>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</si>
  <si>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</si>
  <si>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</si>
  <si>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</si>
  <si>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</si>
  <si>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</si>
  <si>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</si>
  <si>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</si>
  <si>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</si>
  <si>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</si>
  <si>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</si>
  <si>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</si>
  <si>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</si>
  <si>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</si>
  <si>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</si>
  <si>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</si>
  <si>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</si>
  <si>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</si>
  <si>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</si>
  <si>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</si>
  <si>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</si>
  <si>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</si>
  <si>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</si>
  <si>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</si>
  <si>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</si>
  <si>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</si>
  <si>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</si>
  <si>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</si>
  <si>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</si>
  <si>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</si>
  <si>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</si>
  <si>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</si>
  <si>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</si>
  <si>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</si>
  <si>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</si>
  <si>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</si>
  <si>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</si>
  <si>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</si>
  <si>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</si>
  <si>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</si>
  <si>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</si>
  <si>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</si>
  <si>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</si>
  <si>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</si>
  <si>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</si>
  <si>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</si>
  <si>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</si>
  <si>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</si>
  <si>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</si>
  <si>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</si>
  <si>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</si>
  <si>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</si>
  <si>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</si>
  <si>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</si>
  <si>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</si>
  <si>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</si>
  <si>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</si>
  <si>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</si>
  <si>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</si>
  <si>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</si>
  <si>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</si>
  <si>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</si>
  <si>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</si>
  <si>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</si>
  <si>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</si>
  <si>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</si>
  <si>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</si>
  <si>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</si>
  <si>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</si>
  <si>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</si>
  <si>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</si>
  <si>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</si>
  <si>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</si>
  <si>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</si>
  <si>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</si>
  <si>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</si>
  <si>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</si>
  <si>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</si>
  <si>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</si>
  <si>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</si>
  <si>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</si>
  <si>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</si>
  <si>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</si>
  <si>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</si>
  <si>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</si>
  <si>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</si>
  <si>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</si>
  <si>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</si>
  <si>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</si>
  <si>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</si>
  <si>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</si>
  <si>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</si>
  <si>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</si>
  <si>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</si>
  <si>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</si>
  <si>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</si>
  <si>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</si>
  <si>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</si>
  <si>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</si>
  <si>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</si>
  <si>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</si>
  <si>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</si>
  <si>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</si>
  <si>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</si>
  <si>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</si>
  <si>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</si>
  <si>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</si>
  <si>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</si>
  <si>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</si>
  <si>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</si>
  <si>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</si>
  <si>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</si>
  <si>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</si>
  <si>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</si>
  <si>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</si>
  <si>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</si>
  <si>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</si>
  <si>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</si>
  <si>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</si>
  <si>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</si>
  <si>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</si>
  <si>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</si>
  <si>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</si>
  <si>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</si>
  <si>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</si>
  <si>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</si>
  <si>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</si>
  <si>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</si>
  <si>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</si>
  <si>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</si>
  <si>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</si>
  <si>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</si>
  <si>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</si>
  <si>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</si>
  <si>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</si>
  <si>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</si>
  <si>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</si>
  <si>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</si>
  <si>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</si>
  <si>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</si>
  <si>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</si>
  <si>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</si>
  <si>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</si>
  <si>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</si>
  <si>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</si>
  <si>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</si>
  <si>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</si>
  <si>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</si>
  <si>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</si>
  <si>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</si>
  <si>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</si>
  <si>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</si>
  <si>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</si>
  <si>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</si>
  <si>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</si>
  <si>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</si>
  <si>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</si>
  <si>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</si>
  <si>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</si>
  <si>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</si>
  <si>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</si>
  <si>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</si>
  <si>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</si>
  <si>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</si>
  <si>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</si>
  <si>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</si>
  <si>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</si>
  <si>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</si>
  <si>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</si>
  <si>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</si>
  <si>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</si>
  <si>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</si>
  <si>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</si>
  <si>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</si>
  <si>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</si>
  <si>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</si>
  <si>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</si>
  <si>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</si>
  <si>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</si>
  <si>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</si>
  <si>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</si>
  <si>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</si>
  <si>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</si>
  <si>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</si>
  <si>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</si>
  <si>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</si>
  <si>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</si>
  <si>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</si>
  <si>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</si>
  <si>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</si>
  <si>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</si>
  <si>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</si>
  <si>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</si>
  <si>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</si>
  <si>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</si>
  <si>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</si>
  <si>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</si>
  <si>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</si>
  <si>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</si>
  <si>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</si>
  <si>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</si>
  <si>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</si>
  <si>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</si>
  <si>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</si>
  <si>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</si>
  <si>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</si>
  <si>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</si>
  <si>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</si>
  <si>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</si>
  <si>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</si>
  <si>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</si>
  <si>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</si>
  <si>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</si>
  <si>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</si>
  <si>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</si>
  <si>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</si>
  <si>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</si>
  <si>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</si>
  <si>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</si>
  <si>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</si>
  <si>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</si>
  <si>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</si>
  <si>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</si>
  <si>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</si>
  <si>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</si>
  <si>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</si>
  <si>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</si>
  <si>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</si>
  <si>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</si>
  <si>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</si>
  <si>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</si>
  <si>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</si>
  <si>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</si>
  <si>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</si>
  <si>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</si>
  <si>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</si>
  <si>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</si>
  <si>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</si>
  <si>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</si>
  <si>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</si>
  <si>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</si>
  <si>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</si>
  <si>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</si>
  <si>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</si>
  <si>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</si>
  <si>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</si>
  <si>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</si>
  <si>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</si>
  <si>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</si>
  <si>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</si>
  <si>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</si>
  <si>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</si>
  <si>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</si>
  <si>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</si>
  <si>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</si>
  <si>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</si>
  <si>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</si>
  <si>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</si>
  <si>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</si>
  <si>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</si>
  <si>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</si>
  <si>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</si>
  <si>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</si>
  <si>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</si>
  <si>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</si>
  <si>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</si>
  <si>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</si>
  <si>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</si>
  <si>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</si>
  <si>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</si>
  <si>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</si>
  <si>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</si>
  <si>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</si>
  <si>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</si>
  <si>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</si>
  <si>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</si>
  <si>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</si>
  <si>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</si>
  <si>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</si>
  <si>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</si>
  <si>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</si>
  <si>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</si>
  <si>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</si>
  <si>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</si>
  <si>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</si>
  <si>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</si>
  <si>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</si>
  <si>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</si>
  <si>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</si>
  <si>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</si>
  <si>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</si>
  <si>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</si>
  <si>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</si>
  <si>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</si>
  <si>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</si>
  <si>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</si>
  <si>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</si>
  <si>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</si>
  <si>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</si>
  <si>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</si>
  <si>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</si>
  <si>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</si>
  <si>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</si>
  <si>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</si>
  <si>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</si>
  <si>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</si>
  <si>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</si>
  <si>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</si>
  <si>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</si>
  <si>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</si>
  <si>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</si>
  <si>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</si>
  <si>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</si>
  <si>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</si>
  <si>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</si>
  <si>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</si>
  <si>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</si>
  <si>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</si>
  <si>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</si>
  <si>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</si>
  <si>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</si>
  <si>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</si>
  <si>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</si>
  <si>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</si>
  <si>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</si>
  <si>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</si>
  <si>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</si>
  <si>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</si>
  <si>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</si>
  <si>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</si>
  <si>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</si>
  <si>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</si>
  <si>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</si>
  <si>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</si>
  <si>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</si>
  <si>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</si>
  <si>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</si>
  <si>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</si>
  <si>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</si>
  <si>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</si>
  <si>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</si>
  <si>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</si>
  <si>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</si>
  <si>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</si>
  <si>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</si>
  <si>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</si>
  <si>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</si>
  <si>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</si>
  <si>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</si>
  <si>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</si>
  <si>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</si>
  <si>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</si>
  <si>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</si>
  <si>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</si>
  <si>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</si>
  <si>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</si>
  <si>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</si>
  <si>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</si>
  <si>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</si>
  <si>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</si>
  <si>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</si>
  <si>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</si>
  <si>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</si>
  <si>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</si>
  <si>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</si>
  <si>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</si>
  <si>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</si>
  <si>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</si>
  <si>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</si>
  <si>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</si>
  <si>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</si>
  <si>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</si>
  <si>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</si>
  <si>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</si>
  <si>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</si>
  <si>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</si>
  <si>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</si>
  <si>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</si>
  <si>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</si>
  <si>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</si>
  <si>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</si>
  <si>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</si>
  <si>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</si>
  <si>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</si>
  <si>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</si>
  <si>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</si>
  <si>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</si>
  <si>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</si>
  <si>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</si>
  <si>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</si>
  <si>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</si>
  <si>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</si>
  <si>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</si>
  <si>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</si>
  <si>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</si>
  <si>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</si>
  <si>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</si>
  <si>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</si>
  <si>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</si>
  <si>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</si>
  <si>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</si>
  <si>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</si>
  <si>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</si>
  <si>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</si>
  <si>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</si>
  <si>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</si>
  <si>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</si>
  <si>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</si>
  <si>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</si>
  <si>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</si>
  <si>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</si>
  <si>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</si>
  <si>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</si>
  <si>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</si>
  <si>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</si>
  <si>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</si>
  <si>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</si>
  <si>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</si>
  <si>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</si>
  <si>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</si>
  <si>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</si>
  <si>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</si>
  <si>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</si>
  <si>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</si>
  <si>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</si>
  <si>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</si>
  <si>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</si>
  <si>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</si>
  <si>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</si>
  <si>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</si>
  <si>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</si>
  <si>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</si>
  <si>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</si>
  <si>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</si>
  <si>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</si>
  <si>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</si>
  <si>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</si>
  <si>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</si>
  <si>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</si>
  <si>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</si>
  <si>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</si>
  <si>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</si>
  <si>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</si>
  <si>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</si>
  <si>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</si>
  <si>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</si>
  <si>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</si>
  <si>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</si>
  <si>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</si>
  <si>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</si>
  <si>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</si>
  <si>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</si>
  <si>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</si>
  <si>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</si>
  <si>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</si>
  <si>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</si>
  <si>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</si>
  <si>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</si>
  <si>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</si>
  <si>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</si>
  <si>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</si>
  <si>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</si>
  <si>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</si>
  <si>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</si>
  <si>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</si>
  <si>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</si>
  <si>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</si>
  <si>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</si>
  <si>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</si>
  <si>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</si>
  <si>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</si>
  <si>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</si>
  <si>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</si>
  <si>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</si>
  <si>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</si>
  <si>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</si>
  <si>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</si>
  <si>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</si>
  <si>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</si>
  <si>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</si>
  <si>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</si>
  <si>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</si>
  <si>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</si>
  <si>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</si>
  <si>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</si>
  <si>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</si>
  <si>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</si>
  <si>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</si>
  <si>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</si>
  <si>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</si>
  <si>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</si>
  <si>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</si>
  <si>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</si>
  <si>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</si>
  <si>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</si>
  <si>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</si>
  <si>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</si>
  <si>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</si>
  <si>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</si>
  <si>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</si>
  <si>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</si>
  <si>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</si>
  <si>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</si>
  <si>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</si>
  <si>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</si>
  <si>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</si>
  <si>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</si>
  <si>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</si>
  <si>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</si>
  <si>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</si>
  <si>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</si>
  <si>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</si>
  <si>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</si>
  <si>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</si>
  <si>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</si>
  <si>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</si>
  <si>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</si>
  <si>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</si>
  <si>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</si>
  <si>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</si>
  <si>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</si>
  <si>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</si>
  <si>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</si>
  <si>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</si>
  <si>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</si>
  <si>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</si>
  <si>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</si>
  <si>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</si>
  <si>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</si>
  <si>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</si>
  <si>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</si>
  <si>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</si>
  <si>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</si>
  <si>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</si>
  <si>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</si>
  <si>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</si>
  <si>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</si>
  <si>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</si>
  <si>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</si>
  <si>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</si>
  <si>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</si>
  <si>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</si>
  <si>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</si>
  <si>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</si>
  <si>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</si>
  <si>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</si>
  <si>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</si>
  <si>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</si>
  <si>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</si>
  <si>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</si>
  <si>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</si>
  <si>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</si>
  <si>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</si>
  <si>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</si>
  <si>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</si>
  <si>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</si>
  <si>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</si>
  <si>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</si>
  <si>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</si>
  <si>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</si>
  <si>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</si>
  <si>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</si>
  <si>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</si>
  <si>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</si>
  <si>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</si>
  <si>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</si>
  <si>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</si>
  <si>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</si>
  <si>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</si>
  <si>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</si>
  <si>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</si>
  <si>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</si>
  <si>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</si>
  <si>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</si>
  <si>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</si>
  <si>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</si>
  <si>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</si>
  <si>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</si>
  <si>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</si>
  <si>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</si>
  <si>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</si>
  <si>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</si>
  <si>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</si>
  <si>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</si>
  <si>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</si>
  <si>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</si>
  <si>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</si>
  <si>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</si>
  <si>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</si>
  <si>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</si>
  <si>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</si>
  <si>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</si>
  <si>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</si>
  <si>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</si>
  <si>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</si>
  <si>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</si>
  <si>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</si>
  <si>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</si>
  <si>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</si>
  <si>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</si>
  <si>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</si>
  <si>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</si>
  <si>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</si>
  <si>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</si>
  <si>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</si>
  <si>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</si>
  <si>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</si>
  <si>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</si>
  <si>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</si>
  <si>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</si>
  <si>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</si>
  <si>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</si>
  <si>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</si>
  <si>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</si>
  <si>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</si>
  <si>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</si>
  <si>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</si>
  <si>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</si>
  <si>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</si>
  <si>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</si>
  <si>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</si>
  <si>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</si>
  <si>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</si>
  <si>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</si>
  <si>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</si>
  <si>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</si>
  <si>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</si>
  <si>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</si>
  <si>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</si>
  <si>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</si>
  <si>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</si>
  <si>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</si>
  <si>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</si>
  <si>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</si>
  <si>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</si>
  <si>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</si>
  <si>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</si>
  <si>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</si>
  <si>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</si>
  <si>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</si>
  <si>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</si>
  <si>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</si>
  <si>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</si>
  <si>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</si>
  <si>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</si>
  <si>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</si>
  <si>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</si>
  <si>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</si>
  <si>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</si>
  <si>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</si>
  <si>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</si>
  <si>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</si>
  <si>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</si>
  <si>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</si>
  <si>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</si>
  <si>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</si>
  <si>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</si>
  <si>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</si>
  <si>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</si>
  <si>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</si>
  <si>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</si>
  <si>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</si>
  <si>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</si>
  <si>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</si>
  <si>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</si>
  <si>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</si>
  <si>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</si>
  <si>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</si>
  <si>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</si>
  <si>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</si>
  <si>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</si>
  <si>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</si>
  <si>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</si>
  <si>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</si>
  <si>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</si>
  <si>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</si>
  <si>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</si>
  <si>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</si>
  <si>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</si>
  <si>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</si>
  <si>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</si>
  <si>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</si>
  <si>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</si>
  <si>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</si>
  <si>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</si>
  <si>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</si>
  <si>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</si>
  <si>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</si>
  <si>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</si>
  <si>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</si>
  <si>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</si>
  <si>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</si>
  <si>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</si>
  <si>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</si>
  <si>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</si>
  <si>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</si>
  <si>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</si>
  <si>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</si>
  <si>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</si>
  <si>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</si>
  <si>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</si>
  <si>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</si>
  <si>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</si>
  <si>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</si>
  <si>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</si>
  <si>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</si>
  <si>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</si>
  <si>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</si>
  <si>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</si>
  <si>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</si>
  <si>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</si>
  <si>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</si>
  <si>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</si>
  <si>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</si>
  <si>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</si>
  <si>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</si>
  <si>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</si>
  <si>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</si>
  <si>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</si>
  <si>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</si>
  <si>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</si>
  <si>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</si>
  <si>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</si>
  <si>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</si>
  <si>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</si>
  <si>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</si>
  <si>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</si>
  <si>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</si>
  <si>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</si>
  <si>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</si>
  <si>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</si>
  <si>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</si>
  <si>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</si>
  <si>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</si>
  <si>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</si>
  <si>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</si>
  <si>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</si>
  <si>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</si>
  <si>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</si>
  <si>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</si>
  <si>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</si>
  <si>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</si>
  <si>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</si>
  <si>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</si>
  <si>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</si>
  <si>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</si>
  <si>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</si>
  <si>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</si>
  <si>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</si>
  <si>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</si>
  <si>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</si>
  <si>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</si>
  <si>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</si>
  <si>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</si>
  <si>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</si>
  <si>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</si>
  <si>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</si>
  <si>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</si>
  <si>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</si>
  <si>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</si>
  <si>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</si>
  <si>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</si>
  <si>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</si>
  <si>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</si>
  <si>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</si>
  <si>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</si>
  <si>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</si>
  <si>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</si>
  <si>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</si>
  <si>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</si>
  <si>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</si>
  <si>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</si>
  <si>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</si>
  <si>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</si>
  <si>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</si>
  <si>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</si>
  <si>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</si>
  <si>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</si>
  <si>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</si>
  <si>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</si>
  <si>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</si>
  <si>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</si>
  <si>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</si>
  <si>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</si>
  <si>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</si>
  <si>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</si>
  <si>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</si>
  <si>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</si>
  <si>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</si>
  <si>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</si>
  <si>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</si>
  <si>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</si>
  <si>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</si>
  <si>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</si>
  <si>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</si>
  <si>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</si>
  <si>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</si>
  <si>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</si>
  <si>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</si>
  <si>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</si>
  <si>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</si>
  <si>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</si>
  <si>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</si>
  <si>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</si>
  <si>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</si>
  <si>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</si>
  <si>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</si>
  <si>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</si>
  <si>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</si>
  <si>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</si>
  <si>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</si>
  <si>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</si>
  <si>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</si>
  <si>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</si>
  <si>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</si>
  <si>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</si>
  <si>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</si>
  <si>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</si>
  <si>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</si>
  <si>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</si>
  <si>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</si>
  <si>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</si>
  <si>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</si>
  <si>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</si>
  <si>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</si>
  <si>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</si>
  <si>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</si>
  <si>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</si>
  <si>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</si>
  <si>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</si>
  <si>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</si>
  <si>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</si>
  <si>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</si>
  <si>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</si>
  <si>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</si>
  <si>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</si>
  <si>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</si>
  <si>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</si>
  <si>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</si>
  <si>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</si>
  <si>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</si>
  <si>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</si>
  <si>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</si>
  <si>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</si>
  <si>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</si>
  <si>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</si>
  <si>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</si>
  <si>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</si>
  <si>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</si>
  <si>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</si>
  <si>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</si>
  <si>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</si>
  <si>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</si>
  <si>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</si>
  <si>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</si>
  <si>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</si>
  <si>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</si>
  <si>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</si>
  <si>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</si>
  <si>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</si>
  <si>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</si>
  <si>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</si>
  <si>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</si>
  <si>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</si>
  <si>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</si>
  <si>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</si>
  <si>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</si>
  <si>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</si>
  <si>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</si>
  <si>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</si>
  <si>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</si>
  <si>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</si>
  <si>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</si>
  <si>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</si>
  <si>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</si>
  <si>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</si>
  <si>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</si>
  <si>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</si>
  <si>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</si>
  <si>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</si>
  <si>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</si>
  <si>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</si>
  <si>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</si>
  <si>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</si>
  <si>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</si>
  <si>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</si>
  <si>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</si>
  <si>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</si>
  <si>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</si>
  <si>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</si>
  <si>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</si>
  <si>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</si>
  <si>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</si>
  <si>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</si>
  <si>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</si>
  <si>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</si>
  <si>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</si>
  <si>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</si>
  <si>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</si>
  <si>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</si>
  <si>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</si>
  <si>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</si>
  <si>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</si>
  <si>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</si>
  <si>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</si>
  <si>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</si>
  <si>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</si>
  <si>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</si>
  <si>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</si>
  <si>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</si>
  <si>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</si>
  <si>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</si>
  <si>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</si>
  <si>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</si>
  <si>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</si>
  <si>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</si>
  <si>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</si>
  <si>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</si>
  <si>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</si>
  <si>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</si>
  <si>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</si>
  <si>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</si>
  <si>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</si>
  <si>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</si>
  <si>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</si>
  <si>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</si>
  <si>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</si>
  <si>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</si>
  <si>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</si>
  <si>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</si>
  <si>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</si>
  <si>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</si>
  <si>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</si>
  <si>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</si>
  <si>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</si>
  <si>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</si>
  <si>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</si>
  <si>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</si>
  <si>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</si>
  <si>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</si>
  <si>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</si>
  <si>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</si>
  <si>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</si>
  <si>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</si>
  <si>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</si>
  <si>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</si>
  <si>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</si>
  <si>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</si>
  <si>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</si>
  <si>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</si>
  <si>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</si>
  <si>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</si>
  <si>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</si>
  <si>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</si>
  <si>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</si>
  <si>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</si>
  <si>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</si>
  <si>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</si>
  <si>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</si>
  <si>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</si>
  <si>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</si>
  <si>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</si>
  <si>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</si>
  <si>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</si>
  <si>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</si>
  <si>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</si>
  <si>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</si>
  <si>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</si>
  <si>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</si>
  <si>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</si>
  <si>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</si>
  <si>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</si>
  <si>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</si>
  <si>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</si>
  <si>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</si>
  <si>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</si>
  <si>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</si>
  <si>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</si>
  <si>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</si>
  <si>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</si>
  <si>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</si>
  <si>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</si>
  <si>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</si>
  <si>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</si>
  <si>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</si>
  <si>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</si>
  <si>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</si>
  <si>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</si>
  <si>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</si>
  <si>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</si>
  <si>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</si>
  <si>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</si>
  <si>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</si>
  <si>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</si>
  <si>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</si>
  <si>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</si>
  <si>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</si>
  <si>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</si>
  <si>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</si>
  <si>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</si>
  <si>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</si>
  <si>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</si>
  <si>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</si>
  <si>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</si>
  <si>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</si>
  <si>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</si>
  <si>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</si>
  <si>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</si>
  <si>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</si>
  <si>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</si>
  <si>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</si>
  <si>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</si>
  <si>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</si>
  <si>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</si>
  <si>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</si>
  <si>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</si>
  <si>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</si>
  <si>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</si>
  <si>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</si>
  <si>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</si>
  <si>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</si>
  <si>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</si>
  <si>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</si>
  <si>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</si>
  <si>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</si>
  <si>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</si>
  <si>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</si>
  <si>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</si>
  <si>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</si>
  <si>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</si>
  <si>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</si>
  <si>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</si>
  <si>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</si>
  <si>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</si>
  <si>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</si>
  <si>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</si>
  <si>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</si>
  <si>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</si>
  <si>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</si>
  <si>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</si>
  <si>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</si>
  <si>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</si>
  <si>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</si>
  <si>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</si>
  <si>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</si>
  <si>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</si>
  <si>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</si>
  <si>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</si>
  <si>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</si>
  <si>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</si>
  <si>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</si>
  <si>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</si>
  <si>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</si>
  <si>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</si>
  <si>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</si>
  <si>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</si>
  <si>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</si>
  <si>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</si>
  <si>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</si>
  <si>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</si>
  <si>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</si>
  <si>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</si>
  <si>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</si>
  <si>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</si>
  <si>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</si>
  <si>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</si>
  <si>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</si>
  <si>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</si>
  <si>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</si>
  <si>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</si>
  <si>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</si>
  <si>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</si>
  <si>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</si>
  <si>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</si>
  <si>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</si>
  <si>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</si>
  <si>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</si>
  <si>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</si>
  <si>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</si>
  <si>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</si>
  <si>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</si>
  <si>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</si>
  <si>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</si>
  <si>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</si>
  <si>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</si>
  <si>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</si>
  <si>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</si>
  <si>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</si>
  <si>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</si>
  <si>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</si>
  <si>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</si>
  <si>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</si>
  <si>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</si>
  <si>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</si>
  <si>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</si>
  <si>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</si>
  <si>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</si>
  <si>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</si>
  <si>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</si>
  <si>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</si>
  <si>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</si>
  <si>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</si>
  <si>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</si>
  <si>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</si>
  <si>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</si>
  <si>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</si>
  <si>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</si>
  <si>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</si>
  <si>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</si>
  <si>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</si>
  <si>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</si>
  <si>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</si>
  <si>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</si>
  <si>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</si>
  <si>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</si>
  <si>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</si>
  <si>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</si>
  <si>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</si>
  <si>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</si>
  <si>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</si>
  <si>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</si>
  <si>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</si>
  <si>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</si>
  <si>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</si>
  <si>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</si>
  <si>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</si>
  <si>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</si>
  <si>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</si>
  <si>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</si>
  <si>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</si>
  <si>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</si>
  <si>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</si>
  <si>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</si>
  <si>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</si>
  <si>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</si>
  <si>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</si>
  <si>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</si>
  <si>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</si>
  <si>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</si>
  <si>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</si>
  <si>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</si>
  <si>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</si>
  <si>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</si>
  <si>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</si>
  <si>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</si>
  <si>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</si>
  <si>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</si>
  <si>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</si>
  <si>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</si>
  <si>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</si>
  <si>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</si>
  <si>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</si>
  <si>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</si>
  <si>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</si>
  <si>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</si>
  <si>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</si>
  <si>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</si>
  <si>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</si>
  <si>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</si>
  <si>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</si>
  <si>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</si>
  <si>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</si>
  <si>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</si>
  <si>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</si>
  <si>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</si>
  <si>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</si>
  <si>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</si>
  <si>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</si>
  <si>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</si>
  <si>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</si>
  <si>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</si>
  <si>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</si>
  <si>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</si>
  <si>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</si>
  <si>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</si>
  <si>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</si>
  <si>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</si>
  <si>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</si>
  <si>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</si>
  <si>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</si>
  <si>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</si>
  <si>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</si>
  <si>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</si>
  <si>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</si>
  <si>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</si>
  <si>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</si>
  <si>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</si>
  <si>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</si>
  <si>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</si>
  <si>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</si>
  <si>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</si>
  <si>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</si>
  <si>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</si>
  <si>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</si>
  <si>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</si>
  <si>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</si>
  <si>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</si>
  <si>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</si>
  <si>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</si>
  <si>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</si>
  <si>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</si>
  <si>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</si>
  <si>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</si>
  <si>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</si>
  <si>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</si>
  <si>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</si>
  <si>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</si>
  <si>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</si>
  <si>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</si>
  <si>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</si>
  <si>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</si>
  <si>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</si>
  <si>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</si>
  <si>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</si>
  <si>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</si>
  <si>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</si>
  <si>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</si>
  <si>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</si>
  <si>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</si>
  <si>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</si>
  <si>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</si>
  <si>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</si>
  <si>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</si>
  <si>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</si>
  <si>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</si>
  <si>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</si>
  <si>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</si>
  <si>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</si>
  <si>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</si>
  <si>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</si>
  <si>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</si>
  <si>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</si>
  <si>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</si>
  <si>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</si>
  <si>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</si>
  <si>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</si>
  <si>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</si>
  <si>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</si>
  <si>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</si>
  <si>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</si>
  <si>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</si>
  <si>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</si>
  <si>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</si>
  <si>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</si>
  <si>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</si>
  <si>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</si>
  <si>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</si>
  <si>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</si>
  <si>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</si>
  <si>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</si>
  <si>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</si>
  <si>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</si>
  <si>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</si>
  <si>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</si>
  <si>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</si>
  <si>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</si>
  <si>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</si>
  <si>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</si>
  <si>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</si>
  <si>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</si>
  <si>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</si>
  <si>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</si>
  <si>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</si>
  <si>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</si>
  <si>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</si>
  <si>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</si>
  <si>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</si>
  <si>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</si>
  <si>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</si>
  <si>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</si>
  <si>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</si>
  <si>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</si>
  <si>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</si>
  <si>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</si>
  <si>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</si>
  <si>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</si>
  <si>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</si>
  <si>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</si>
  <si>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</si>
  <si>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</si>
  <si>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</si>
  <si>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</si>
  <si>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</si>
  <si>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</si>
  <si>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</si>
  <si>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</si>
  <si>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</si>
  <si>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</si>
  <si>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</si>
  <si>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</si>
  <si>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</si>
  <si>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</si>
  <si>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</si>
  <si>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</si>
  <si>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</si>
  <si>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</si>
  <si>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</si>
  <si>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</si>
  <si>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</si>
  <si>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</si>
  <si>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</si>
  <si>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</si>
  <si>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</si>
  <si>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</si>
  <si>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</si>
  <si>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</si>
  <si>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</si>
  <si>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</si>
  <si>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</si>
  <si>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</si>
  <si>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</si>
  <si>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</si>
  <si>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</si>
  <si>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</si>
  <si>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</si>
  <si>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</si>
  <si>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</si>
  <si>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</si>
  <si>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</si>
  <si>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</si>
  <si>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</si>
  <si>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</si>
  <si>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</si>
  <si>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</si>
  <si>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</si>
  <si>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</si>
  <si>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</si>
  <si>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</si>
  <si>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</si>
  <si>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</si>
  <si>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</si>
  <si>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</si>
  <si>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</si>
  <si>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</si>
  <si>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</si>
  <si>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</si>
  <si>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</si>
  <si>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</si>
  <si>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</si>
  <si>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</si>
  <si>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</si>
  <si>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</si>
  <si>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</si>
  <si>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</si>
  <si>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</si>
  <si>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</si>
  <si>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</si>
  <si>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</si>
  <si>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</si>
  <si>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</si>
  <si>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</si>
  <si>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</si>
  <si>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</si>
  <si>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</si>
  <si>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</si>
  <si>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</si>
  <si>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</si>
  <si>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</si>
  <si>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</si>
  <si>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</si>
  <si>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</si>
  <si>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</si>
  <si>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</si>
  <si>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</si>
  <si>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</si>
  <si>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</si>
  <si>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</si>
  <si>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</si>
  <si>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</si>
  <si>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</si>
  <si>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</si>
  <si>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</si>
  <si>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</si>
  <si>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</si>
  <si>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</si>
  <si>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</si>
  <si>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</si>
  <si>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</si>
  <si>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</si>
  <si>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</si>
  <si>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</si>
  <si>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</si>
  <si>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</si>
  <si>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</si>
  <si>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</si>
  <si>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</si>
  <si>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</si>
  <si>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</si>
  <si>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</si>
  <si>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</si>
  <si>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</si>
  <si>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</si>
  <si>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</si>
  <si>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</si>
  <si>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</si>
  <si>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</si>
  <si>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</si>
  <si>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</si>
  <si>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</si>
  <si>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</si>
  <si>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</si>
  <si>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</si>
  <si>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</si>
  <si>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</si>
  <si>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</si>
  <si>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</si>
  <si>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</si>
  <si>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</si>
  <si>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</si>
  <si>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</si>
  <si>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</si>
  <si>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</si>
  <si>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</si>
  <si>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</si>
  <si>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</si>
  <si>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</si>
  <si>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</si>
  <si>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</si>
  <si>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</si>
  <si>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</si>
  <si>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</si>
  <si>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</si>
  <si>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</si>
  <si>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</si>
  <si>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</si>
  <si>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</si>
  <si>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</si>
  <si>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</si>
  <si>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</si>
  <si>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</si>
  <si>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</si>
  <si>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</si>
  <si>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</si>
  <si>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</si>
  <si>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</si>
  <si>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</si>
  <si>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</si>
  <si>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</si>
  <si>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</si>
  <si>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</si>
  <si>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</si>
  <si>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</si>
  <si>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</si>
  <si>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</si>
  <si>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</si>
  <si>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</si>
  <si>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</si>
  <si>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</si>
  <si>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</si>
  <si>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</si>
  <si>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</si>
  <si>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</si>
  <si>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</si>
  <si>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</si>
  <si>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</si>
  <si>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</si>
  <si>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</si>
  <si>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</si>
  <si>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</si>
  <si>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</si>
  <si>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</si>
  <si>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</si>
  <si>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</si>
  <si>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</si>
  <si>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</si>
  <si>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</si>
  <si>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</si>
  <si>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</si>
  <si>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</si>
  <si>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</si>
  <si>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</si>
  <si>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</si>
  <si>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</si>
  <si>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</si>
  <si>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</si>
  <si>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</si>
  <si>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</si>
  <si>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</si>
  <si>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</si>
  <si>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</si>
  <si>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</si>
  <si>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</si>
  <si>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</si>
  <si>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</si>
  <si>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</si>
  <si>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</si>
  <si>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</si>
  <si>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</si>
  <si>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</si>
  <si>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</si>
  <si>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</si>
  <si>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</si>
  <si>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</si>
  <si>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</si>
  <si>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</si>
  <si>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</si>
  <si>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</si>
  <si>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</si>
  <si>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</si>
  <si>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</si>
  <si>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</si>
  <si>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</si>
  <si>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</si>
  <si>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</si>
  <si>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</si>
  <si>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</si>
  <si>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</si>
  <si>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</si>
  <si>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</si>
  <si>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</si>
  <si>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</si>
  <si>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</si>
  <si>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</si>
  <si>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</si>
  <si>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</si>
  <si>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</si>
  <si>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</si>
  <si>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</si>
  <si>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</si>
  <si>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</si>
  <si>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</si>
  <si>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</si>
  <si>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</si>
  <si>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</si>
  <si>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</si>
  <si>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</si>
  <si>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</si>
  <si>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</si>
  <si>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</si>
  <si>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</si>
  <si>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</si>
  <si>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</si>
  <si>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</si>
  <si>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</si>
  <si>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</si>
  <si>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</si>
  <si>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</si>
  <si>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</si>
  <si>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</si>
  <si>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</si>
  <si>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</si>
  <si>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</si>
  <si>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</si>
  <si>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</si>
  <si>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</si>
  <si>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</si>
  <si>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</si>
  <si>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</si>
  <si>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</si>
  <si>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</si>
  <si>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</si>
  <si>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</si>
  <si>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</si>
  <si>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</si>
  <si>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</si>
  <si>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</si>
  <si>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</si>
  <si>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</si>
  <si>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</si>
  <si>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</si>
  <si>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</si>
  <si>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</si>
  <si>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</si>
  <si>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</si>
  <si>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</si>
  <si>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</si>
  <si>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</si>
  <si>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</si>
  <si>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</si>
  <si>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</si>
  <si>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</si>
  <si>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</si>
  <si>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</si>
  <si>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</si>
  <si>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</si>
  <si>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</si>
  <si>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</si>
  <si>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</si>
  <si>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</si>
  <si>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</si>
  <si>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</si>
  <si>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</si>
  <si>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</si>
  <si>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</si>
  <si>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</si>
  <si>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</si>
  <si>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</si>
  <si>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</si>
  <si>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</si>
  <si>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</si>
  <si>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</si>
  <si>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</si>
  <si>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</si>
  <si>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</si>
  <si>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</si>
  <si>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</si>
  <si>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</si>
  <si>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</si>
  <si>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</si>
  <si>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</si>
  <si>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</si>
  <si>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</si>
  <si>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</si>
  <si>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</si>
  <si>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</si>
  <si>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</si>
  <si>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</si>
  <si>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</si>
  <si>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</si>
  <si>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</si>
  <si>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</si>
  <si>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</si>
  <si>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</si>
  <si>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</si>
  <si>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</si>
  <si>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</si>
  <si>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</si>
  <si>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</si>
  <si>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</si>
  <si>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</si>
  <si>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</si>
  <si>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</si>
  <si>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</si>
  <si>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</si>
  <si>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</si>
  <si>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</si>
  <si>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</si>
  <si>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</si>
  <si>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</si>
  <si>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</si>
  <si>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</si>
  <si>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</si>
  <si>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</si>
  <si>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</si>
  <si>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</si>
  <si>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</si>
  <si>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</si>
  <si>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</si>
  <si>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</si>
  <si>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</si>
  <si>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</si>
  <si>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</si>
  <si>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</si>
  <si>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</si>
  <si>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</si>
  <si>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</si>
  <si>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</si>
  <si>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</si>
  <si>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</si>
  <si>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</si>
  <si>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</si>
  <si>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</si>
  <si>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</si>
  <si>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</si>
  <si>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</si>
  <si>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</si>
  <si>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</si>
  <si>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</si>
  <si>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</si>
  <si>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</si>
  <si>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</si>
  <si>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</si>
  <si>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</si>
  <si>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</si>
  <si>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</si>
  <si>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</si>
  <si>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</si>
  <si>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</si>
  <si>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</si>
  <si>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</si>
  <si>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</si>
  <si>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</si>
  <si>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</si>
  <si>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</si>
  <si>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</si>
  <si>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</si>
  <si>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</si>
  <si>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</si>
  <si>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</si>
  <si>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</si>
  <si>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</si>
  <si>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</si>
  <si>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</si>
  <si>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</si>
  <si>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</si>
  <si>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</si>
  <si>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</si>
  <si>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</si>
  <si>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</si>
  <si>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</si>
  <si>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</si>
  <si>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</si>
  <si>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</si>
  <si>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</si>
  <si>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</si>
  <si>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</si>
  <si>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</si>
  <si>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</si>
  <si>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</si>
  <si>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</si>
  <si>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</si>
  <si>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</si>
  <si>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</si>
  <si>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</si>
  <si>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</si>
  <si>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</si>
  <si>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</si>
  <si>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</si>
  <si>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</si>
  <si>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</si>
  <si>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</si>
  <si>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</si>
  <si>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</si>
  <si>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</si>
  <si>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</si>
  <si>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</si>
  <si>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</si>
  <si>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</si>
  <si>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</si>
  <si>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</si>
  <si>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</si>
  <si>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</si>
  <si>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</si>
  <si>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</si>
  <si>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</si>
  <si>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</si>
  <si>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</si>
  <si>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</si>
  <si>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</si>
  <si>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</si>
  <si>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</si>
  <si>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</si>
  <si>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</si>
  <si>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</si>
  <si>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</si>
  <si>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</si>
  <si>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</si>
  <si>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</si>
  <si>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</si>
  <si>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</si>
  <si>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</si>
  <si>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</si>
  <si>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</si>
  <si>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</si>
  <si>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</si>
  <si>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</si>
  <si>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</si>
  <si>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</si>
  <si>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</si>
  <si>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</si>
  <si>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</si>
  <si>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</si>
  <si>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</si>
  <si>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</si>
  <si>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</si>
  <si>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</si>
  <si>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</si>
  <si>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</si>
  <si>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</si>
  <si>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</si>
  <si>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</si>
  <si>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</si>
  <si>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</si>
  <si>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</si>
  <si>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</si>
  <si>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</si>
  <si>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</si>
  <si>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</si>
  <si>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</si>
  <si>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</si>
  <si>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</si>
  <si>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</si>
  <si>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</si>
  <si>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</si>
  <si>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</si>
  <si>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</si>
  <si>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</si>
  <si>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</si>
  <si>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</si>
  <si>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</si>
  <si>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</si>
  <si>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</si>
  <si>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</si>
  <si>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</si>
  <si>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</si>
  <si>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</si>
  <si>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</si>
  <si>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</si>
  <si>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</si>
  <si>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</si>
  <si>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</si>
  <si>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</si>
  <si>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</si>
  <si>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</si>
  <si>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</si>
  <si>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</si>
  <si>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</si>
  <si>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</si>
  <si>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</si>
  <si>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</si>
  <si>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</si>
  <si>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</si>
  <si>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</si>
  <si>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</si>
  <si>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</si>
  <si>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</si>
  <si>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</si>
  <si>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</si>
  <si>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</si>
  <si>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</si>
  <si>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</si>
  <si>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</si>
  <si>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</si>
  <si>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</si>
  <si>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</si>
  <si>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</si>
  <si>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</si>
  <si>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</si>
  <si>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</si>
  <si>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</si>
  <si>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</si>
  <si>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</si>
  <si>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</si>
  <si>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</si>
  <si>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</si>
  <si>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</si>
  <si>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</si>
  <si>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</si>
  <si>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</si>
  <si>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</si>
  <si>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</si>
  <si>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</si>
  <si>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</si>
  <si>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</si>
  <si>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</si>
  <si>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</si>
  <si>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</si>
  <si>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</si>
  <si>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</si>
  <si>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</si>
  <si>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</si>
  <si>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</si>
  <si>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</si>
  <si>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</si>
  <si>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</si>
  <si>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</si>
  <si>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</si>
  <si>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</si>
  <si>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</si>
  <si>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</si>
  <si>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</si>
  <si>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</si>
  <si>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</si>
  <si>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</si>
  <si>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</si>
  <si>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</si>
  <si>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</si>
  <si>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</si>
  <si>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</si>
  <si>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</si>
  <si>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</si>
  <si>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</si>
  <si>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</si>
  <si>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</si>
  <si>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</si>
  <si>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</si>
  <si>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</si>
  <si>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</si>
  <si>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</si>
  <si>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</si>
  <si>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</si>
  <si>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</si>
  <si>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</si>
  <si>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</si>
  <si>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</si>
  <si>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</si>
  <si>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</si>
  <si>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</si>
  <si>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</si>
  <si>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</si>
  <si>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</si>
  <si>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</si>
  <si>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</si>
  <si>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</si>
  <si>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</si>
  <si>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</si>
  <si>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</si>
  <si>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</si>
  <si>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</si>
  <si>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</si>
  <si>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</si>
  <si>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</si>
  <si>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</si>
  <si>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</si>
  <si>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</si>
  <si>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</si>
  <si>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</si>
  <si>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</si>
  <si>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</si>
  <si>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</si>
  <si>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</si>
  <si>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</si>
  <si>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</si>
  <si>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</si>
  <si>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</si>
  <si>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</si>
  <si>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</si>
  <si>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</si>
  <si>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</si>
  <si>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</si>
  <si>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</si>
  <si>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</si>
  <si>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</si>
  <si>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</si>
  <si>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</si>
  <si>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</si>
  <si>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</si>
  <si>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</si>
  <si>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</si>
  <si>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</si>
  <si>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</si>
  <si>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</si>
  <si>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</si>
  <si>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</si>
  <si>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</si>
  <si>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</si>
  <si>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</si>
  <si>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</si>
  <si>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</si>
  <si>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</si>
  <si>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</si>
  <si>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</si>
  <si>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</si>
  <si>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</si>
  <si>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</si>
  <si>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</si>
  <si>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</si>
  <si>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</si>
  <si>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</si>
  <si>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</si>
  <si>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</si>
  <si>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</si>
  <si>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</si>
  <si>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</si>
  <si>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</si>
  <si>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</si>
  <si>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</si>
  <si>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</si>
  <si>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</si>
  <si>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</si>
  <si>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</si>
  <si>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</si>
  <si>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</si>
  <si>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</si>
  <si>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</si>
  <si>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</si>
  <si>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</si>
  <si>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</si>
  <si>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</si>
  <si>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</si>
  <si>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</si>
  <si>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</si>
  <si>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</si>
  <si>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</si>
  <si>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</si>
  <si>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</si>
  <si>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</si>
  <si>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</si>
  <si>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</si>
  <si>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</si>
  <si>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</si>
  <si>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</si>
  <si>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</si>
  <si>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</si>
  <si>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</si>
  <si>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</si>
  <si>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</si>
  <si>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</si>
  <si>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</si>
  <si>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</si>
  <si>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</si>
  <si>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</si>
  <si>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</si>
  <si>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</si>
  <si>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</si>
  <si>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</si>
  <si>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</si>
  <si>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</si>
  <si>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</si>
  <si>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</si>
  <si>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</si>
  <si>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</si>
  <si>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</si>
  <si>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</si>
  <si>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</si>
  <si>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</si>
  <si>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</si>
  <si>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</si>
  <si>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</si>
  <si>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</si>
  <si>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</si>
  <si>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</si>
  <si>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</si>
  <si>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</si>
  <si>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</si>
  <si>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</si>
  <si>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</si>
  <si>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</si>
  <si>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</si>
  <si>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</si>
  <si>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</si>
  <si>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</si>
  <si>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</si>
  <si>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</si>
  <si>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</si>
  <si>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</si>
  <si>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</si>
  <si>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</si>
  <si>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</si>
  <si>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</si>
  <si>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</si>
  <si>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</si>
  <si>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</si>
  <si>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</si>
  <si>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</si>
  <si>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</si>
  <si>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</si>
  <si>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</si>
  <si>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</si>
  <si>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</si>
  <si>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</si>
  <si>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</si>
  <si>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</si>
  <si>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</si>
  <si>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</si>
  <si>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</si>
  <si>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</si>
  <si>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</si>
  <si>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</si>
  <si>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</si>
  <si>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</si>
  <si>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</si>
  <si>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</si>
  <si>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</si>
  <si>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</si>
  <si>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</si>
  <si>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</si>
  <si>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</si>
  <si>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</si>
  <si>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</si>
  <si>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</si>
  <si>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</si>
  <si>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</si>
  <si>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</si>
  <si>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</si>
  <si>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</si>
  <si>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</si>
  <si>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</si>
  <si>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</si>
  <si>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</si>
  <si>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</si>
  <si>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</si>
  <si>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</si>
  <si>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</si>
  <si>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</si>
  <si>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</si>
  <si>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</si>
  <si>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</si>
  <si>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</si>
  <si>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</si>
  <si>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</si>
  <si>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</si>
  <si>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</si>
  <si>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</si>
  <si>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</si>
  <si>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</si>
  <si>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</si>
  <si>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</si>
  <si>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</si>
  <si>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</si>
  <si>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</si>
  <si>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</si>
  <si>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</si>
  <si>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</si>
  <si>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</si>
  <si>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</si>
  <si>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</si>
  <si>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</si>
  <si>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</si>
  <si>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</si>
  <si>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</si>
  <si>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</si>
  <si>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</si>
  <si>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</si>
  <si>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</si>
  <si>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</si>
  <si>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</si>
  <si>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</si>
  <si>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</si>
  <si>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</si>
  <si>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</si>
  <si>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</si>
  <si>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</si>
  <si>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</si>
  <si>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</si>
  <si>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</si>
  <si>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</si>
  <si>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</si>
  <si>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</si>
  <si>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</si>
  <si>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</si>
  <si>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</si>
  <si>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</si>
  <si>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</si>
  <si>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</si>
  <si>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</si>
  <si>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</si>
  <si>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</si>
  <si>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</si>
  <si>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</si>
  <si>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</si>
  <si>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</si>
  <si>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</si>
  <si>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</si>
  <si>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</si>
  <si>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</si>
  <si>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</si>
  <si>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</si>
  <si>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</si>
  <si>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</si>
  <si>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</si>
  <si>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</si>
  <si>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</si>
  <si>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</si>
  <si>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</si>
  <si>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</si>
  <si>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</si>
  <si>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</si>
  <si>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</si>
  <si>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</si>
  <si>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</si>
  <si>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</si>
  <si>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</si>
  <si>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</si>
  <si>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</si>
  <si>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</si>
  <si>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</si>
  <si>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</si>
  <si>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</si>
  <si>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</si>
  <si>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</si>
  <si>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</si>
  <si>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</si>
  <si>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</si>
  <si>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</si>
  <si>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</si>
  <si>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</si>
  <si>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</si>
  <si>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</si>
  <si>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</si>
  <si>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</si>
  <si>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</si>
  <si>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</si>
  <si>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</si>
  <si>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</si>
  <si>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</si>
  <si>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</si>
  <si>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</si>
  <si>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</si>
  <si>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</si>
  <si>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</si>
  <si>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</si>
  <si>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</si>
  <si>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</si>
  <si>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</si>
  <si>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</si>
  <si>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</si>
  <si>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</si>
  <si>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</si>
  <si>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</si>
  <si>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</si>
  <si>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</si>
  <si>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</si>
  <si>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</si>
  <si>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</si>
  <si>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</si>
  <si>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</si>
  <si>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</si>
  <si>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</si>
  <si>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</si>
  <si>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</si>
  <si>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</si>
  <si>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</si>
  <si>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</si>
  <si>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</si>
  <si>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</si>
  <si>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</si>
  <si>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</si>
  <si>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</si>
  <si>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</si>
  <si>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</si>
  <si>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</si>
  <si>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</si>
  <si>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</si>
  <si>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</si>
  <si>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</si>
  <si>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</si>
  <si>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</si>
  <si>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</si>
  <si>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</si>
  <si>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</si>
  <si>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</si>
  <si>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</si>
  <si>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</si>
  <si>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</si>
  <si>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</si>
  <si>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</si>
  <si>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</si>
  <si>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</si>
  <si>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</si>
  <si>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</si>
  <si>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</si>
  <si>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</si>
  <si>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</si>
  <si>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</si>
  <si>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</si>
  <si>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</si>
  <si>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</si>
  <si>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</si>
  <si>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</si>
  <si>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</si>
  <si>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</si>
  <si>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</si>
  <si>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</si>
  <si>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</si>
  <si>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</si>
  <si>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</si>
  <si>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</si>
  <si>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</si>
  <si>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</si>
  <si>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</si>
  <si>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</si>
  <si>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</si>
  <si>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</si>
  <si>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</si>
  <si>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</si>
  <si>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</si>
  <si>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</si>
  <si>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</si>
  <si>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</si>
  <si>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</si>
  <si>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</si>
  <si>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</si>
  <si>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</si>
  <si>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</si>
  <si>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</si>
  <si>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</si>
  <si>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</si>
  <si>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</si>
  <si>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</si>
  <si>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</si>
  <si>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</si>
  <si>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</si>
  <si>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</si>
  <si>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</si>
  <si>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</si>
  <si>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</si>
  <si>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</si>
  <si>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</si>
  <si>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</si>
  <si>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</si>
  <si>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</si>
  <si>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</si>
  <si>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</si>
  <si>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</si>
  <si>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</si>
  <si>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</si>
  <si>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</si>
  <si>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</si>
  <si>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</si>
  <si>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</si>
  <si>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</si>
  <si>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</si>
  <si>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</si>
  <si>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</si>
  <si>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</si>
  <si>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</si>
  <si>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</si>
  <si>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</si>
  <si>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</si>
  <si>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</si>
  <si>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</si>
  <si>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</si>
  <si>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</si>
  <si>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</si>
  <si>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</si>
  <si>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</si>
  <si>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</si>
  <si>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</si>
  <si>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</si>
  <si>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</si>
  <si>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</si>
  <si>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</si>
  <si>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</si>
  <si>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</si>
  <si>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</si>
  <si>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</si>
  <si>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</si>
  <si>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</si>
  <si>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</si>
  <si>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</si>
  <si>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</si>
  <si>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</si>
  <si>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</si>
  <si>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</si>
  <si>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</si>
  <si>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</si>
  <si>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</si>
  <si>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</si>
  <si>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</si>
  <si>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</si>
  <si>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</si>
  <si>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</si>
  <si>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</si>
  <si>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</si>
  <si>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</si>
  <si>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</si>
  <si>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</si>
  <si>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</si>
  <si>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</si>
  <si>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</si>
  <si>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</si>
  <si>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</si>
  <si>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</si>
  <si>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</si>
  <si>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</si>
  <si>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</si>
  <si>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</si>
  <si>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</si>
  <si>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</si>
  <si>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</si>
  <si>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</si>
  <si>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</si>
  <si>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</si>
  <si>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</si>
  <si>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</si>
  <si>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</si>
  <si>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</si>
  <si>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</si>
  <si>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</si>
  <si>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</si>
  <si>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</si>
  <si>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</si>
  <si>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</si>
  <si>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</si>
  <si>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</si>
  <si>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</si>
  <si>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</si>
  <si>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</si>
  <si>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</si>
  <si>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</si>
  <si>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</si>
  <si>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</si>
  <si>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</si>
  <si>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</si>
  <si>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</si>
  <si>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</si>
  <si>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</si>
  <si>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</si>
  <si>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</si>
  <si>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</si>
  <si>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</si>
  <si>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</si>
  <si>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</si>
  <si>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</si>
  <si>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</si>
  <si>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</si>
  <si>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</si>
  <si>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</si>
  <si>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</si>
  <si>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</si>
  <si>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</si>
  <si>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</si>
  <si>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</si>
  <si>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</si>
  <si>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</si>
  <si>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</si>
  <si>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</si>
  <si>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</si>
  <si>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</si>
  <si>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</si>
  <si>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</si>
  <si>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</si>
  <si>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</si>
  <si>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</si>
  <si>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</si>
  <si>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</si>
  <si>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</si>
  <si>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</si>
  <si>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</si>
  <si>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</si>
  <si>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</si>
  <si>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</si>
  <si>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</si>
  <si>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</si>
  <si>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</si>
  <si>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</si>
  <si>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</si>
  <si>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</si>
  <si>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</si>
  <si>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</si>
  <si>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</si>
  <si>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</si>
  <si>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</si>
  <si>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</si>
  <si>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</si>
  <si>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</si>
  <si>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</si>
  <si>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</si>
  <si>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</si>
  <si>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</si>
  <si>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</si>
  <si>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</si>
  <si>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</si>
  <si>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</si>
  <si>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</si>
  <si>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</si>
  <si>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</si>
  <si>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</si>
  <si>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</si>
  <si>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</si>
  <si>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</si>
  <si>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</si>
  <si>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</si>
  <si>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</si>
  <si>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</si>
  <si>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</si>
  <si>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</si>
  <si>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</si>
  <si>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</si>
  <si>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</si>
  <si>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</si>
  <si>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</si>
  <si>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</si>
  <si>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</si>
  <si>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</si>
  <si>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</si>
  <si>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</si>
  <si>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</si>
  <si>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</si>
  <si>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</si>
  <si>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</si>
  <si>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</si>
  <si>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</si>
  <si>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</si>
  <si>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</si>
  <si>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</si>
  <si>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</si>
  <si>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</si>
  <si>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</si>
  <si>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</si>
  <si>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</si>
  <si>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</si>
  <si>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</si>
  <si>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</si>
  <si>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</si>
  <si>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</si>
  <si>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</si>
  <si>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</si>
  <si>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</si>
  <si>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</si>
  <si>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</si>
  <si>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</si>
  <si>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</si>
  <si>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</si>
  <si>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</si>
  <si>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</si>
  <si>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</si>
  <si>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</si>
  <si>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</si>
  <si>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</si>
  <si>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</si>
  <si>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</si>
  <si>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</si>
  <si>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</si>
  <si>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</si>
  <si>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</si>
  <si>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</si>
  <si>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</si>
  <si>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</si>
  <si>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</si>
  <si>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</si>
  <si>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</si>
  <si>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</si>
  <si>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</si>
  <si>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</si>
  <si>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</si>
  <si>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</si>
  <si>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</si>
  <si>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</si>
  <si>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</si>
  <si>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</si>
  <si>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</si>
  <si>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</si>
  <si>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</si>
  <si>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</si>
  <si>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</si>
  <si>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</si>
  <si>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</si>
  <si>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</si>
  <si>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</si>
  <si>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</si>
  <si>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</si>
  <si>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</si>
  <si>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</si>
  <si>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</si>
  <si>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</si>
  <si>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</si>
  <si>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</si>
  <si>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</si>
  <si>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</si>
  <si>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</si>
  <si>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</si>
  <si>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</si>
  <si>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</si>
  <si>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</si>
  <si>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</si>
  <si>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</si>
  <si>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</si>
  <si>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</si>
  <si>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</si>
  <si>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</si>
  <si>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</si>
  <si>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</si>
  <si>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</si>
  <si>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</si>
  <si>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</si>
  <si>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</si>
  <si>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</si>
  <si>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</si>
  <si>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</si>
  <si>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</si>
  <si>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</si>
  <si>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</si>
  <si>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</si>
  <si>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</si>
  <si>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</si>
  <si>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</si>
  <si>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</si>
  <si>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</si>
  <si>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</si>
  <si>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</si>
  <si>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</si>
  <si>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</si>
  <si>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</si>
  <si>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</si>
  <si>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</si>
  <si>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</si>
  <si>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</si>
  <si>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</si>
  <si>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</si>
  <si>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</si>
  <si>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</si>
  <si>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</si>
  <si>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</si>
  <si>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</si>
  <si>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</si>
  <si>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</si>
  <si>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</si>
  <si>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</si>
  <si>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</si>
  <si>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</si>
  <si>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</si>
  <si>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</si>
  <si>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</si>
  <si>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</si>
  <si>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</si>
  <si>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</si>
  <si>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</si>
  <si>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</si>
  <si>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</si>
  <si>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</si>
  <si>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</si>
  <si>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</si>
  <si>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</si>
  <si>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</si>
  <si>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</si>
  <si>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</si>
  <si>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</si>
  <si>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</si>
  <si>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</si>
  <si>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</si>
  <si>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</si>
  <si>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</si>
  <si>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</si>
  <si>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</si>
  <si>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</si>
  <si>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</si>
  <si>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</si>
  <si>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</si>
  <si>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</si>
  <si>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</si>
  <si>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</si>
  <si>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</si>
  <si>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</si>
  <si>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</si>
  <si>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</si>
  <si>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</si>
  <si>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</si>
  <si>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</si>
  <si>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</si>
  <si>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</si>
  <si>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</si>
  <si>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</si>
  <si>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</si>
  <si>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</si>
  <si>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</si>
  <si>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</si>
  <si>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</si>
  <si>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</si>
  <si>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</si>
  <si>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</si>
  <si>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</si>
  <si>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</si>
  <si>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</si>
  <si>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</si>
  <si>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</si>
  <si>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</si>
  <si>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</si>
  <si>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</si>
  <si>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</si>
  <si>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</si>
  <si>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</si>
  <si>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</si>
  <si>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</si>
  <si>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</si>
  <si>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</si>
  <si>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</si>
  <si>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</si>
  <si>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</si>
  <si>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</si>
  <si>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</si>
  <si>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</si>
  <si>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</si>
  <si>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</si>
  <si>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</si>
  <si>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</si>
  <si>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</si>
  <si>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</si>
  <si>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</si>
  <si>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</si>
  <si>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</si>
  <si>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</si>
  <si>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</si>
  <si>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</si>
  <si>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</si>
  <si>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</si>
  <si>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</si>
  <si>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</si>
  <si>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</si>
  <si>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</si>
  <si>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</si>
  <si>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</si>
  <si>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</si>
  <si>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</si>
  <si>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</si>
  <si>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</si>
  <si>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</si>
  <si>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</si>
  <si>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</si>
  <si>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</si>
  <si>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</si>
  <si>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</si>
  <si>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</si>
  <si>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</si>
  <si>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</si>
  <si>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</si>
  <si>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</si>
  <si>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</si>
  <si>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</si>
  <si>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</si>
  <si>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</si>
  <si>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</si>
  <si>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</si>
  <si>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</si>
  <si>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</si>
  <si>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</si>
  <si>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</si>
  <si>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</si>
  <si>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</si>
  <si>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</si>
  <si>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</si>
  <si>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</si>
  <si>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</si>
  <si>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</si>
  <si>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</si>
  <si>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</si>
  <si>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</si>
  <si>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</si>
  <si>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</si>
  <si>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</si>
  <si>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</si>
  <si>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</si>
  <si>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</si>
  <si>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</si>
  <si>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</si>
  <si>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</si>
  <si>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</si>
  <si>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</si>
  <si>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</si>
  <si>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</si>
  <si>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</si>
  <si>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</si>
  <si>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</si>
  <si>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</si>
  <si>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</si>
  <si>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</si>
  <si>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</si>
  <si>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</si>
  <si>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</si>
  <si>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</si>
  <si>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</si>
  <si>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</si>
  <si>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</si>
  <si>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</si>
  <si>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</si>
  <si>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</si>
  <si>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</si>
  <si>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</si>
  <si>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</si>
  <si>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</si>
  <si>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</si>
  <si>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</si>
  <si>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</si>
  <si>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</si>
  <si>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</si>
  <si>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</si>
  <si>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</si>
  <si>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</si>
  <si>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</si>
  <si>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</si>
  <si>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</si>
  <si>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</si>
  <si>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</si>
  <si>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</si>
  <si>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</si>
  <si>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</si>
  <si>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</si>
  <si>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</si>
  <si>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</si>
  <si>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</si>
  <si>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</si>
  <si>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</si>
  <si>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</si>
  <si>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</si>
  <si>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</si>
  <si>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</si>
  <si>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</si>
  <si>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</si>
  <si>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</si>
  <si>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</si>
  <si>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</si>
  <si>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</si>
  <si>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</si>
  <si>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</si>
  <si>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</si>
  <si>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</si>
  <si>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</si>
  <si>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</si>
  <si>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</si>
  <si>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</si>
  <si>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</si>
  <si>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</si>
  <si>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</si>
  <si>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</si>
  <si>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</si>
  <si>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</si>
  <si>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</si>
  <si>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</si>
  <si>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</si>
  <si>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</si>
  <si>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</si>
  <si>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</si>
  <si>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</si>
  <si>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</si>
  <si>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</si>
  <si>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</si>
  <si>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</si>
  <si>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</si>
  <si>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</si>
  <si>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</si>
  <si>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</si>
  <si>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</si>
  <si>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</si>
  <si>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</si>
  <si>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</si>
  <si>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</si>
  <si>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</si>
  <si>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</si>
  <si>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</si>
  <si>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</si>
  <si>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</si>
  <si>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</si>
  <si>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</si>
  <si>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</si>
  <si>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</si>
  <si>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</si>
  <si>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</si>
  <si>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</si>
  <si>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</si>
  <si>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</si>
  <si>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</si>
  <si>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</si>
  <si>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</si>
  <si>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</si>
  <si>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</si>
  <si>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</si>
  <si>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</si>
  <si>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</si>
  <si>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</si>
  <si>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</si>
  <si>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</si>
  <si>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</si>
  <si>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</si>
  <si>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</si>
  <si>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</si>
  <si>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</si>
  <si>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</si>
  <si>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</si>
  <si>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</si>
  <si>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</si>
  <si>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</si>
  <si>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</si>
  <si>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</si>
  <si>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</si>
  <si>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</si>
  <si>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</si>
  <si>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</si>
  <si>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</si>
  <si>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</si>
  <si>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</si>
  <si>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</si>
  <si>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</si>
  <si>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</si>
  <si>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</si>
  <si>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</si>
  <si>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</si>
  <si>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</si>
  <si>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</si>
  <si>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</si>
  <si>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</si>
  <si>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</si>
  <si>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</si>
  <si>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</si>
  <si>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</si>
  <si>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</si>
  <si>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</si>
  <si>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</si>
  <si>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</si>
  <si>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</si>
  <si>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</si>
  <si>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</si>
  <si>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</si>
  <si>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</si>
  <si>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</si>
  <si>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</si>
  <si>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</si>
  <si>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</si>
  <si>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</si>
  <si>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</si>
  <si>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</si>
  <si>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</si>
  <si>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</si>
  <si>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</si>
  <si>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</si>
  <si>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</si>
  <si>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</si>
  <si>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</si>
  <si>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</si>
  <si>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</si>
  <si>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</si>
  <si>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</si>
  <si>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</si>
  <si>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</si>
  <si>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</si>
  <si>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</si>
  <si>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</si>
  <si>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</si>
  <si>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</si>
  <si>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</si>
  <si>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</si>
  <si>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</si>
  <si>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</si>
  <si>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</si>
  <si>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</si>
  <si>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</si>
  <si>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</si>
  <si>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</si>
  <si>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</si>
  <si>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</si>
  <si>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</si>
  <si>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</si>
  <si>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</si>
  <si>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</si>
  <si>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</si>
  <si>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</si>
  <si>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</si>
  <si>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</si>
  <si>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</si>
  <si>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</si>
  <si>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</si>
  <si>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</si>
  <si>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</si>
  <si>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</si>
  <si>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</si>
  <si>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</si>
  <si>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</si>
  <si>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</si>
  <si>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</si>
  <si>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</si>
  <si>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</si>
  <si>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</si>
  <si>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</si>
  <si>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</si>
  <si>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</si>
  <si>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</si>
  <si>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</si>
  <si>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</si>
  <si>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</si>
  <si>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</si>
  <si>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</si>
  <si>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</si>
  <si>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</si>
  <si>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</si>
  <si>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</si>
  <si>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</si>
  <si>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</si>
  <si>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</si>
  <si>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</si>
  <si>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</si>
  <si>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</si>
  <si>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</si>
  <si>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</si>
  <si>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</si>
  <si>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</si>
  <si>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</si>
  <si>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</si>
  <si>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</si>
  <si>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</si>
  <si>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</si>
  <si>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</si>
  <si>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</si>
  <si>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</si>
  <si>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</si>
  <si>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</si>
  <si>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</si>
  <si>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</si>
  <si>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</si>
  <si>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</si>
  <si>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</si>
  <si>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</si>
  <si>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</si>
  <si>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</si>
  <si>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</si>
  <si>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</si>
  <si>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</si>
  <si>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</si>
  <si>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</si>
  <si>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</si>
  <si>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</si>
  <si>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</si>
  <si>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</si>
  <si>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</si>
  <si>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</si>
  <si>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</si>
  <si>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</si>
  <si>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</si>
  <si>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</si>
  <si>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</si>
  <si>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</si>
  <si>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</si>
  <si>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</si>
  <si>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</si>
  <si>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</si>
  <si>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</si>
  <si>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</si>
  <si>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</si>
  <si>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</si>
  <si>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</si>
  <si>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</si>
  <si>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</si>
  <si>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</si>
  <si>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</si>
  <si>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</si>
  <si>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</si>
  <si>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</si>
  <si>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</si>
  <si>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</si>
  <si>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</si>
  <si>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</si>
  <si>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</si>
  <si>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</si>
  <si>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</si>
  <si>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</si>
  <si>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</si>
  <si>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</si>
  <si>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</si>
  <si>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</si>
  <si>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</si>
  <si>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</si>
  <si>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</si>
  <si>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</si>
  <si>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</si>
  <si>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</si>
  <si>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</si>
  <si>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</si>
  <si>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</si>
  <si>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</si>
  <si>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</si>
  <si>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</si>
  <si>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</si>
  <si>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</si>
  <si>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</si>
  <si>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</si>
  <si>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</si>
  <si>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</si>
  <si>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</si>
  <si>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</si>
  <si>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</si>
  <si>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</si>
  <si>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</si>
  <si>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</si>
  <si>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</si>
  <si>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</si>
  <si>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</si>
  <si>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</si>
  <si>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</si>
  <si>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</si>
  <si>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</si>
  <si>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</si>
  <si>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</si>
  <si>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</si>
  <si>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</si>
  <si>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</si>
  <si>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</si>
  <si>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</si>
  <si>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</si>
  <si>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</si>
  <si>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</si>
  <si>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</si>
  <si>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</si>
  <si>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</si>
  <si>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</si>
  <si>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</si>
  <si>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</si>
  <si>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</si>
  <si>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</si>
  <si>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</si>
  <si>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</si>
  <si>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</si>
  <si>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</si>
  <si>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</si>
  <si>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</si>
  <si>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</si>
  <si>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</si>
  <si>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</si>
  <si>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</si>
  <si>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</si>
  <si>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</si>
  <si>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</si>
  <si>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</si>
  <si>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</si>
  <si>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</si>
  <si>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</si>
  <si>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</si>
  <si>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</si>
  <si>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</si>
  <si>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</si>
  <si>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</si>
  <si>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</si>
  <si>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</si>
  <si>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</si>
  <si>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</si>
  <si>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</si>
  <si>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</si>
  <si>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</si>
  <si>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</si>
  <si>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</si>
  <si>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</si>
  <si>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</si>
  <si>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</si>
  <si>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</si>
  <si>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</si>
  <si>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</si>
  <si>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</si>
  <si>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</si>
  <si>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</si>
  <si>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</si>
  <si>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</si>
  <si>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</si>
  <si>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</si>
  <si>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</si>
  <si>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</si>
  <si>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</si>
  <si>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</si>
  <si>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</si>
  <si>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</si>
  <si>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</si>
  <si>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</si>
  <si>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</si>
  <si>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</si>
  <si>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</si>
  <si>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</si>
  <si>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</si>
  <si>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</si>
  <si>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</si>
  <si>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</si>
  <si>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</si>
  <si>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</si>
  <si>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</si>
  <si>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</si>
  <si>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</si>
  <si>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</si>
  <si>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</si>
  <si>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</si>
  <si>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</si>
  <si>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</si>
  <si>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</si>
  <si>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</si>
  <si>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</si>
  <si>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</si>
  <si>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</si>
  <si>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</si>
  <si>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</si>
  <si>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</si>
  <si>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</si>
  <si>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</si>
  <si>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</si>
  <si>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</si>
  <si>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</si>
  <si>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</si>
  <si>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</si>
  <si>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</si>
  <si>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</si>
  <si>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</si>
  <si>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</si>
  <si>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</si>
  <si>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</si>
  <si>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</si>
  <si>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</si>
  <si>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</si>
  <si>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</si>
  <si>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</si>
  <si>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</si>
  <si>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</si>
  <si>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</si>
  <si>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</si>
  <si>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</si>
  <si>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</si>
  <si>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</si>
  <si>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</si>
  <si>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</si>
  <si>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</si>
  <si>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</si>
  <si>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</si>
  <si>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</si>
  <si>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</si>
  <si>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</si>
  <si>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</si>
  <si>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</si>
  <si>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</si>
  <si>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</si>
  <si>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</si>
  <si>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</si>
  <si>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</si>
  <si>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</si>
  <si>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</si>
  <si>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</si>
  <si>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</si>
  <si>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</si>
  <si>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</si>
  <si>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</si>
  <si>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</si>
  <si>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</si>
  <si>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</si>
  <si>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</si>
  <si>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</si>
  <si>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</si>
  <si>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</si>
  <si>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</si>
  <si>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</si>
  <si>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</si>
  <si>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</si>
  <si>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</si>
  <si>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</si>
  <si>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</si>
  <si>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</si>
  <si>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</si>
  <si>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</si>
  <si>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</si>
  <si>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</si>
  <si>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</si>
  <si>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</si>
  <si>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</si>
  <si>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</si>
  <si>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</si>
  <si>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</si>
  <si>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</si>
  <si>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</si>
  <si>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</si>
  <si>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</si>
  <si>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</si>
  <si>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</si>
  <si>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</si>
  <si>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</si>
  <si>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</si>
  <si>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</si>
  <si>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</si>
  <si>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</si>
  <si>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</si>
  <si>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</si>
  <si>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</si>
  <si>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</si>
  <si>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</si>
  <si>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</si>
  <si>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</si>
  <si>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</si>
  <si>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</si>
  <si>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</si>
  <si>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</si>
  <si>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</si>
  <si>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</si>
  <si>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</si>
  <si>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</si>
  <si>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</si>
  <si>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</si>
  <si>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</si>
  <si>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</si>
  <si>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</si>
  <si>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</si>
  <si>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</si>
  <si>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</si>
  <si>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</si>
  <si>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</si>
  <si>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</si>
  <si>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</si>
  <si>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</si>
  <si>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</si>
  <si>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</si>
  <si>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</si>
  <si>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</si>
  <si>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</si>
  <si>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</si>
  <si>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</si>
  <si>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</si>
  <si>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</si>
  <si>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</si>
  <si>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</si>
  <si>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</si>
  <si>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</si>
  <si>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</si>
  <si>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</si>
  <si>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</si>
  <si>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</si>
  <si>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</si>
  <si>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</si>
  <si>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</si>
  <si>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</si>
  <si>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</si>
  <si>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</si>
  <si>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</si>
  <si>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</si>
  <si>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</si>
  <si>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</si>
  <si>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</si>
  <si>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</si>
  <si>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</si>
  <si>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</si>
  <si>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</si>
  <si>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</si>
  <si>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</si>
  <si>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</si>
  <si>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</si>
  <si>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</si>
  <si>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</si>
  <si>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</si>
  <si>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</si>
  <si>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</si>
  <si>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</si>
  <si>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</si>
  <si>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</si>
  <si>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</si>
  <si>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</si>
  <si>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</si>
  <si>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</si>
  <si>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</si>
  <si>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</si>
  <si>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</si>
  <si>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</si>
  <si>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</si>
  <si>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</si>
  <si>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</si>
  <si>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</si>
  <si>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</si>
  <si>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</si>
  <si>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</si>
  <si>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</si>
  <si>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</si>
  <si>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</si>
  <si>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</si>
  <si>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</si>
  <si>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</si>
  <si>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</si>
  <si>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</si>
  <si>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</si>
  <si>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</si>
  <si>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</si>
  <si>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</si>
  <si>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</si>
  <si>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</si>
  <si>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</si>
  <si>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</si>
  <si>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</si>
  <si>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</si>
  <si>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</si>
  <si>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</si>
  <si>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</si>
  <si>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</si>
  <si>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</si>
  <si>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</si>
  <si>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</si>
  <si>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</si>
  <si>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</si>
  <si>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</si>
  <si>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</si>
  <si>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</si>
  <si>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</si>
  <si>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</si>
  <si>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</si>
  <si>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</si>
  <si>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</si>
  <si>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</si>
  <si>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</si>
  <si>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</si>
  <si>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</si>
  <si>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</si>
  <si>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</si>
  <si>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</si>
  <si>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</si>
  <si>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</si>
  <si>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</si>
  <si>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</si>
  <si>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</si>
  <si>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</si>
  <si>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</si>
  <si>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</si>
  <si>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</si>
  <si>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</si>
  <si>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</si>
  <si>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</si>
  <si>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</si>
  <si>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</si>
  <si>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</si>
  <si>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</si>
  <si>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</si>
  <si>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</si>
  <si>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</si>
  <si>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</si>
  <si>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</si>
  <si>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</si>
  <si>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</si>
  <si>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</si>
  <si>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</si>
  <si>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</si>
  <si>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</si>
  <si>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</si>
  <si>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</si>
  <si>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</si>
  <si>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</si>
  <si>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</si>
  <si>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</si>
  <si>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</si>
  <si>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</si>
  <si>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</si>
  <si>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</si>
  <si>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</si>
  <si>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</si>
  <si>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</si>
  <si>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</si>
  <si>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</si>
  <si>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</si>
  <si>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</si>
  <si>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</si>
  <si>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</si>
  <si>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</si>
  <si>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</si>
  <si>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</si>
  <si>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</si>
  <si>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</si>
  <si>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</si>
  <si>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</si>
  <si>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</si>
  <si>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</si>
  <si>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</si>
  <si>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</si>
  <si>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</si>
  <si>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</si>
  <si>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</si>
  <si>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</si>
  <si>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</si>
  <si>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</si>
  <si>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</si>
  <si>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</si>
  <si>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</si>
  <si>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</si>
  <si>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</si>
  <si>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</si>
  <si>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</si>
  <si>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</si>
  <si>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</si>
  <si>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</si>
  <si>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</si>
  <si>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</si>
  <si>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</si>
  <si>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</si>
  <si>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</si>
  <si>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</si>
  <si>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</si>
  <si>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</si>
  <si>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</si>
  <si>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</si>
  <si>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</si>
  <si>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</si>
  <si>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</si>
  <si>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</si>
  <si>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</si>
  <si>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</si>
  <si>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</si>
  <si>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</si>
  <si>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</si>
  <si>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</si>
  <si>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</si>
  <si>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</si>
  <si>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</si>
  <si>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</si>
  <si>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</si>
  <si>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</si>
  <si>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</si>
  <si>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</si>
  <si>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</si>
  <si>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</si>
  <si>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</si>
  <si>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</si>
  <si>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</si>
  <si>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</si>
  <si>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</si>
  <si>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</si>
  <si>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</si>
  <si>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</si>
  <si>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</si>
  <si>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</si>
  <si>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</si>
  <si>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</si>
  <si>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</si>
  <si>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</si>
  <si>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</si>
  <si>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</si>
  <si>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</si>
  <si>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</si>
  <si>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</si>
  <si>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</si>
  <si>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</si>
  <si>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</si>
  <si>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</si>
  <si>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</si>
  <si>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</si>
  <si>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</si>
  <si>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</si>
  <si>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</si>
  <si>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</si>
  <si>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</si>
  <si>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</si>
  <si>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</si>
  <si>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</si>
  <si>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</si>
  <si>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</si>
  <si>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</si>
  <si>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</si>
  <si>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</si>
  <si>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</si>
  <si>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</si>
  <si>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</si>
  <si>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</si>
  <si>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</si>
  <si>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</si>
  <si>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</si>
  <si>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</si>
  <si>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</si>
  <si>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</si>
  <si>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</si>
  <si>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</si>
  <si>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</si>
  <si>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</si>
  <si>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</si>
  <si>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</si>
  <si>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</si>
  <si>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</si>
  <si>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</si>
  <si>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</si>
  <si>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</si>
  <si>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</si>
  <si>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</si>
  <si>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</si>
  <si>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</si>
  <si>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</si>
  <si>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</si>
  <si>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</si>
  <si>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</si>
  <si>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</si>
  <si>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</si>
  <si>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</si>
  <si>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</si>
  <si>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</si>
  <si>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</si>
  <si>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</si>
  <si>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</si>
  <si>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</si>
  <si>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</si>
  <si>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</si>
  <si>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</si>
  <si>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</si>
  <si>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</si>
  <si>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</si>
  <si>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</si>
  <si>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</si>
  <si>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</si>
  <si>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</si>
  <si>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</si>
  <si>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</si>
  <si>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</si>
  <si>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</si>
  <si>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</si>
  <si>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</si>
  <si>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</si>
  <si>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</si>
  <si>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</si>
  <si>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</si>
  <si>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</si>
  <si>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</si>
  <si>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</si>
  <si>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</si>
  <si>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</si>
  <si>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</si>
  <si>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</si>
  <si>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</si>
  <si>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</si>
  <si>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</si>
  <si>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</si>
  <si>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</si>
  <si>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</si>
  <si>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</si>
  <si>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</si>
  <si>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</si>
  <si>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</si>
  <si>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</si>
  <si>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</si>
  <si>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</si>
  <si>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</si>
  <si>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</si>
  <si>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</si>
  <si>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</si>
  <si>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</si>
  <si>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</si>
  <si>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</si>
  <si>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</si>
  <si>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</si>
  <si>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</si>
  <si>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</si>
  <si>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</si>
  <si>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</si>
  <si>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</si>
  <si>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</si>
  <si>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</si>
  <si>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</si>
  <si>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</si>
  <si>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</si>
  <si>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</si>
  <si>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</si>
  <si>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</si>
  <si>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</si>
  <si>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</si>
  <si>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</si>
  <si>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</si>
  <si>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</si>
  <si>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</si>
  <si>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</si>
  <si>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</si>
  <si>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</si>
  <si>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</si>
  <si>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</si>
  <si>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</si>
  <si>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</si>
  <si>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</si>
  <si>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</si>
  <si>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</si>
  <si>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</si>
  <si>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</si>
  <si>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</si>
  <si>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</si>
  <si>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</si>
  <si>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</si>
  <si>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</si>
  <si>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</si>
  <si>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</si>
  <si>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</si>
  <si>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</si>
  <si>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</si>
  <si>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</si>
  <si>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</si>
  <si>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</si>
  <si>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</si>
  <si>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</si>
  <si>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</si>
  <si>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</si>
  <si>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</si>
  <si>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</si>
  <si>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</si>
  <si>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</si>
  <si>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</si>
  <si>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</si>
  <si>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</si>
  <si>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</si>
  <si>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</si>
  <si>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</si>
  <si>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</si>
  <si>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</si>
  <si>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</si>
  <si>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</si>
  <si>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</si>
  <si>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</si>
  <si>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</si>
  <si>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</si>
  <si>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</si>
  <si>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</si>
  <si>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</si>
  <si>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</si>
  <si>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</si>
  <si>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</si>
  <si>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</si>
  <si>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</si>
  <si>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</si>
  <si>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</si>
  <si>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</si>
  <si>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</si>
  <si>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</si>
  <si>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</si>
  <si>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</si>
  <si>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</si>
  <si>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</si>
  <si>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</si>
  <si>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</si>
  <si>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</si>
  <si>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</si>
  <si>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</si>
  <si>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</si>
  <si>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</si>
  <si>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</si>
  <si>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</si>
  <si>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</si>
  <si>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</si>
  <si>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</si>
  <si>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</si>
  <si>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</si>
  <si>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</si>
  <si>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</si>
  <si>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</si>
  <si>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</si>
  <si>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</si>
  <si>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</si>
  <si>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</si>
  <si>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</si>
  <si>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</si>
  <si>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</si>
  <si>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</si>
  <si>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</si>
  <si>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</si>
  <si>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</si>
  <si>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</si>
  <si>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</si>
  <si>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</si>
  <si>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</si>
  <si>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</si>
  <si>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</si>
  <si>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</si>
  <si>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</si>
  <si>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</si>
  <si>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</si>
  <si>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</si>
  <si>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</si>
  <si>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</si>
  <si>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</si>
  <si>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</si>
  <si>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</si>
  <si>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</si>
  <si>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</si>
  <si>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</si>
  <si>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</si>
  <si>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</si>
  <si>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</si>
  <si>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</si>
  <si>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</si>
  <si>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</si>
  <si>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</si>
  <si>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</si>
  <si>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</si>
  <si>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</si>
  <si>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</si>
  <si>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</si>
  <si>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</si>
  <si>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</si>
  <si>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</si>
  <si>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</si>
  <si>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</si>
  <si>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</si>
  <si>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</si>
  <si>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</si>
  <si>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</si>
  <si>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</si>
  <si>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</si>
  <si>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</si>
  <si>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</si>
  <si>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</si>
  <si>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</si>
  <si>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</si>
  <si>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</si>
  <si>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</si>
  <si>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</si>
  <si>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</si>
  <si>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</si>
  <si>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</si>
  <si>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</si>
  <si>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</si>
  <si>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</si>
  <si>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</si>
  <si>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</si>
  <si>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</si>
  <si>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</si>
  <si>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</si>
  <si>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</si>
  <si>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</si>
  <si>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</si>
  <si>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</si>
  <si>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</si>
  <si>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</si>
  <si>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</si>
  <si>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</si>
  <si>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</si>
  <si>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</si>
  <si>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</si>
  <si>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</si>
  <si>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</si>
  <si>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</si>
  <si>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</si>
  <si>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</si>
  <si>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</si>
  <si>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</si>
  <si>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</si>
  <si>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</si>
  <si>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</si>
  <si>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</si>
  <si>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</si>
  <si>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</si>
  <si>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</si>
  <si>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</si>
  <si>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</si>
  <si>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</si>
  <si>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</si>
  <si>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</si>
  <si>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</si>
  <si>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</si>
  <si>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</si>
  <si>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</si>
  <si>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</si>
  <si>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</si>
  <si>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</si>
  <si>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</si>
  <si>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</si>
  <si>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</si>
  <si>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</si>
  <si>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</si>
  <si>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</si>
  <si>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</si>
  <si>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</si>
  <si>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</si>
  <si>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</si>
  <si>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</si>
  <si>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</si>
  <si>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</si>
  <si>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</si>
  <si>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</si>
  <si>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</si>
  <si>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</si>
  <si>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</si>
  <si>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</si>
  <si>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</si>
  <si>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</si>
  <si>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</si>
  <si>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</si>
  <si>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</si>
  <si>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</si>
  <si>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</si>
  <si>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</si>
  <si>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</si>
  <si>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</si>
  <si>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</si>
  <si>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</si>
  <si>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</si>
  <si>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</si>
  <si>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</si>
  <si>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</si>
  <si>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</si>
  <si>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</si>
  <si>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</si>
  <si>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</si>
  <si>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</si>
  <si>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</si>
  <si>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</si>
  <si>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</si>
  <si>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</si>
  <si>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</si>
  <si>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</si>
  <si>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</si>
  <si>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</si>
  <si>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</si>
  <si>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</si>
  <si>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</si>
  <si>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</si>
  <si>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</si>
  <si>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</si>
  <si>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</si>
  <si>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</si>
  <si>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</si>
  <si>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</si>
  <si>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</si>
  <si>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</si>
  <si>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</si>
  <si>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</si>
  <si>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</si>
  <si>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</si>
  <si>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</si>
  <si>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</si>
  <si>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</si>
  <si>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</si>
  <si>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</si>
  <si>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</si>
  <si>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</si>
  <si>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</si>
  <si>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</si>
  <si>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</si>
  <si>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</si>
  <si>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</si>
  <si>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</si>
  <si>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</si>
  <si>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</si>
  <si>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</si>
  <si>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</si>
  <si>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</si>
  <si>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</si>
  <si>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</si>
  <si>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</si>
  <si>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</si>
  <si>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</si>
  <si>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</si>
  <si>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</si>
  <si>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</si>
  <si>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</si>
  <si>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</si>
  <si>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</si>
  <si>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</si>
  <si>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</si>
  <si>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</si>
  <si>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</si>
  <si>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</si>
  <si>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</si>
  <si>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</si>
  <si>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</si>
  <si>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</si>
  <si>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</si>
  <si>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</si>
  <si>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</si>
  <si>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</si>
  <si>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</si>
  <si>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</si>
  <si>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</si>
  <si>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</si>
  <si>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</si>
  <si>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</si>
  <si>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</si>
  <si>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</si>
  <si>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</si>
  <si>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</si>
  <si>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</si>
  <si>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</si>
  <si>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</si>
  <si>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</si>
  <si>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</si>
  <si>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</si>
  <si>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</si>
  <si>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</si>
  <si>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</si>
  <si>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</si>
  <si>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</si>
  <si>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</si>
  <si>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</si>
  <si>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</si>
  <si>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</si>
  <si>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</si>
  <si>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</si>
  <si>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</si>
  <si>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</si>
  <si>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</si>
  <si>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</si>
  <si>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</si>
  <si>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</si>
  <si>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</si>
  <si>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</si>
  <si>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</si>
  <si>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</si>
  <si>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</si>
  <si>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</si>
  <si>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</si>
  <si>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</si>
  <si>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</si>
  <si>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</si>
  <si>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</si>
  <si>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</si>
  <si>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</si>
  <si>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</si>
  <si>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</si>
  <si>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</si>
  <si>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</si>
  <si>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</si>
  <si>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</si>
  <si>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</si>
  <si>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</si>
  <si>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</si>
  <si>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</si>
  <si>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</si>
  <si>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</si>
  <si>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</si>
  <si>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</si>
  <si>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</si>
  <si>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</si>
  <si>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</si>
  <si>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</si>
  <si>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</si>
  <si>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</si>
  <si>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</si>
  <si>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</si>
  <si>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</si>
  <si>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</si>
  <si>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</si>
  <si>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</si>
  <si>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</si>
  <si>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</si>
  <si>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</si>
  <si>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</si>
  <si>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</si>
  <si>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</si>
  <si>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</si>
  <si>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</si>
  <si>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</si>
  <si>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</si>
  <si>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</si>
  <si>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</si>
  <si>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</si>
  <si>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</si>
  <si>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</si>
  <si>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</si>
  <si>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</si>
  <si>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</si>
  <si>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</si>
  <si>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</si>
  <si>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</si>
  <si>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</si>
  <si>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</si>
  <si>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</si>
  <si>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</si>
  <si>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</si>
  <si>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</si>
  <si>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</si>
  <si>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</si>
  <si>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</si>
  <si>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</si>
  <si>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</si>
  <si>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</si>
  <si>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</si>
  <si>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</si>
  <si>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</si>
  <si>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</si>
  <si>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</si>
  <si>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</si>
  <si>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</si>
  <si>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</si>
  <si>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</si>
  <si>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</si>
  <si>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</si>
  <si>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</si>
  <si>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</si>
  <si>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</si>
  <si>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</si>
  <si>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</si>
  <si>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</si>
  <si>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</si>
  <si>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</si>
  <si>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</si>
  <si>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</si>
  <si>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</si>
  <si>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</si>
  <si>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</si>
  <si>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</si>
  <si>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</si>
  <si>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</si>
  <si>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</si>
  <si>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</si>
  <si>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</si>
  <si>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</si>
  <si>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</si>
  <si>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</si>
  <si>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</si>
  <si>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</si>
  <si>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</si>
  <si>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</si>
  <si>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</si>
  <si>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</si>
  <si>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</si>
  <si>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</si>
  <si>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</si>
  <si>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</si>
  <si>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</si>
  <si>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</si>
  <si>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</si>
  <si>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</si>
  <si>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</si>
  <si>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</si>
  <si>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</si>
  <si>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</si>
  <si>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</si>
  <si>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</si>
  <si>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</si>
  <si>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</si>
  <si>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</si>
  <si>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</si>
  <si>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</si>
  <si>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</si>
  <si>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</si>
  <si>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</si>
  <si>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</si>
  <si>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</si>
  <si>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</si>
  <si>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</si>
  <si>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</si>
  <si>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</si>
  <si>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</si>
  <si>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</si>
  <si>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</si>
  <si>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</si>
  <si>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</si>
  <si>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</si>
  <si>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</si>
  <si>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</si>
  <si>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</si>
  <si>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</si>
  <si>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</si>
  <si>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</si>
  <si>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</si>
  <si>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</si>
  <si>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</si>
  <si>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</si>
  <si>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</si>
  <si>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</si>
  <si>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</si>
  <si>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</si>
  <si>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</si>
  <si>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</si>
  <si>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</si>
  <si>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</si>
  <si>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</si>
  <si>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</si>
  <si>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</si>
  <si>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</si>
  <si>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</si>
  <si>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</si>
  <si>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</si>
  <si>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</si>
  <si>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</si>
  <si>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</si>
  <si>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</si>
  <si>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</si>
  <si>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</si>
  <si>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</si>
  <si>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</si>
  <si>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</si>
  <si>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</si>
  <si>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</si>
  <si>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</si>
  <si>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</si>
  <si>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</si>
  <si>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</si>
  <si>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</si>
  <si>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</si>
  <si>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</si>
  <si>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</si>
  <si>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</si>
  <si>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</si>
  <si>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</si>
  <si>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</si>
  <si>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</si>
  <si>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</si>
  <si>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</si>
  <si>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</si>
  <si>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</si>
  <si>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</si>
  <si>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</si>
  <si>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</si>
  <si>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</si>
  <si>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</si>
  <si>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</si>
  <si>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</si>
  <si>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</si>
  <si>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</si>
  <si>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</si>
  <si>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</si>
  <si>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</si>
  <si>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</si>
  <si>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</si>
  <si>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</si>
  <si>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</si>
  <si>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</si>
  <si>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</si>
  <si>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</si>
  <si>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</si>
  <si>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</si>
  <si>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</si>
  <si>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</si>
  <si>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</si>
  <si>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</si>
  <si>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</si>
  <si>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</si>
  <si>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</si>
  <si>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</si>
  <si>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</si>
  <si>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</si>
  <si>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</si>
  <si>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</si>
  <si>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</si>
  <si>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</si>
  <si>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</si>
  <si>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</si>
  <si>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</si>
  <si>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</si>
  <si>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</si>
  <si>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</si>
  <si>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</si>
  <si>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</si>
  <si>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</si>
  <si>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</si>
  <si>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</si>
  <si>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</si>
  <si>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</si>
  <si>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</si>
  <si>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</si>
  <si>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</si>
  <si>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</si>
  <si>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</si>
  <si>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</si>
  <si>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</si>
  <si>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</si>
  <si>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</si>
  <si>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</si>
  <si>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</si>
  <si>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</si>
  <si>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</si>
  <si>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</si>
  <si>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</si>
  <si>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</si>
  <si>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</si>
  <si>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</si>
  <si>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</si>
  <si>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</si>
  <si>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</si>
  <si>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</si>
  <si>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</si>
  <si>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</si>
  <si>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</si>
  <si>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</si>
  <si>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</si>
  <si>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</si>
  <si>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</si>
  <si>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</si>
  <si>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</si>
  <si>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</si>
  <si>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</si>
  <si>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</si>
  <si>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</si>
  <si>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</si>
  <si>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</si>
  <si>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</si>
  <si>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</si>
  <si>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</si>
  <si>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</si>
  <si>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</si>
  <si>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</si>
  <si>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</si>
  <si>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</si>
  <si>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</si>
  <si>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</si>
  <si>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</si>
  <si>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</si>
  <si>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</si>
  <si>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</si>
  <si>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</si>
  <si>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</si>
  <si>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</si>
  <si>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</si>
  <si>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</si>
  <si>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</si>
  <si>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</si>
  <si>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</si>
  <si>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</si>
  <si>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</si>
  <si>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</si>
  <si>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</si>
  <si>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</si>
  <si>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</si>
  <si>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</si>
  <si>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</si>
  <si>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</si>
  <si>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</si>
  <si>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</si>
  <si>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</si>
  <si>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</si>
  <si>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</si>
  <si>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</si>
  <si>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</si>
  <si>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</si>
  <si>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</si>
  <si>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</si>
  <si>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</si>
  <si>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</si>
  <si>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</si>
  <si>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</si>
  <si>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</si>
  <si>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</si>
  <si>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</si>
  <si>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</si>
  <si>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</si>
  <si>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</si>
  <si>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</si>
  <si>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</si>
  <si>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</si>
  <si>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</si>
  <si>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</si>
  <si>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</si>
  <si>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</si>
  <si>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</si>
  <si>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</si>
  <si>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</si>
  <si>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</si>
  <si>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</si>
  <si>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</si>
  <si>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</si>
  <si>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</si>
  <si>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</si>
  <si>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</si>
  <si>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</si>
  <si>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</si>
  <si>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</si>
  <si>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</si>
  <si>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</si>
  <si>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</si>
  <si>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</si>
  <si>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</si>
  <si>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</si>
  <si>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</si>
  <si>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</si>
  <si>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</si>
  <si>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</si>
  <si>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</si>
  <si>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</si>
  <si>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</si>
  <si>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</si>
  <si>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</si>
  <si>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</si>
  <si>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</si>
  <si>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</si>
  <si>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</si>
  <si>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</si>
  <si>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</si>
  <si>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</si>
  <si>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</si>
  <si>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</si>
  <si>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</si>
  <si>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</si>
  <si>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</si>
  <si>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</si>
  <si>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</si>
  <si>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</si>
  <si>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</si>
  <si>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</si>
  <si>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</si>
  <si>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</si>
  <si>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</si>
  <si>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</si>
  <si>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</si>
  <si>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</si>
  <si>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</si>
  <si>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</si>
  <si>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</si>
  <si>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</si>
  <si>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</si>
  <si>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</si>
  <si>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</si>
  <si>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</si>
  <si>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</si>
  <si>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</si>
  <si>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</si>
  <si>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</si>
  <si>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</si>
  <si>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</si>
  <si>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</si>
  <si>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</si>
  <si>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</si>
  <si>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</si>
  <si>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</si>
  <si>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</si>
  <si>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</si>
  <si>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</si>
  <si>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</si>
  <si>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</si>
  <si>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</si>
  <si>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</si>
  <si>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</si>
  <si>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</si>
  <si>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</si>
  <si>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</si>
  <si>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</si>
  <si>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</si>
  <si>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</si>
  <si>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</si>
  <si>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</si>
  <si>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</si>
  <si>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</si>
  <si>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</si>
  <si>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</si>
  <si>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</si>
  <si>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</si>
  <si>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</si>
  <si>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</si>
  <si>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</si>
  <si>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</si>
  <si>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</si>
  <si>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</si>
  <si>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</si>
  <si>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</si>
  <si>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</si>
  <si>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</si>
  <si>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</si>
  <si>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</si>
  <si>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</si>
  <si>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</si>
  <si>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</si>
  <si>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</si>
  <si>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</si>
  <si>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</si>
  <si>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</si>
  <si>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</si>
  <si>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</si>
  <si>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</si>
  <si>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</si>
  <si>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</si>
  <si>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</si>
  <si>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</si>
  <si>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</si>
  <si>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</si>
  <si>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</si>
  <si>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</si>
  <si>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</si>
  <si>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</si>
  <si>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</si>
  <si>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</si>
  <si>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</si>
  <si>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</si>
  <si>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</si>
  <si>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</si>
  <si>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</si>
  <si>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</si>
  <si>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</si>
  <si>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</si>
  <si>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</si>
  <si>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</si>
  <si>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</si>
  <si>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</si>
  <si>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</si>
  <si>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</si>
  <si>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</si>
  <si>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</si>
  <si>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</si>
  <si>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</si>
  <si>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</si>
  <si>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</si>
  <si>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</si>
  <si>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</si>
  <si>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</si>
  <si>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</si>
  <si>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</si>
  <si>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</si>
  <si>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</si>
  <si>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</si>
  <si>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</si>
  <si>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</si>
  <si>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</si>
  <si>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</si>
  <si>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</si>
  <si>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</si>
  <si>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</si>
  <si>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</si>
  <si>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</si>
  <si>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</si>
  <si>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</si>
  <si>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</si>
  <si>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</si>
  <si>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</si>
  <si>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</si>
  <si>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</si>
  <si>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</si>
  <si>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</si>
  <si>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</si>
  <si>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</si>
  <si>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</si>
  <si>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</si>
  <si>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</si>
  <si>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</si>
  <si>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</si>
  <si>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</si>
  <si>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</si>
  <si>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</si>
  <si>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</si>
  <si>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</si>
  <si>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</si>
  <si>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</si>
  <si>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</si>
  <si>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</si>
  <si>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</si>
  <si>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</si>
  <si>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</si>
  <si>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</si>
  <si>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</si>
  <si>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</si>
  <si>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</si>
  <si>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</si>
  <si>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</si>
  <si>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</si>
  <si>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</si>
  <si>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</si>
  <si>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</si>
  <si>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</si>
  <si>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</si>
  <si>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</si>
  <si>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</si>
  <si>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</si>
  <si>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</si>
  <si>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</si>
  <si>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</si>
  <si>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</si>
  <si>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</si>
  <si>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</si>
  <si>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</si>
  <si>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</si>
  <si>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</si>
  <si>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</si>
  <si>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</si>
  <si>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</si>
  <si>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</si>
  <si>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</si>
  <si>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</si>
  <si>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</si>
  <si>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</si>
  <si>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</si>
  <si>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</si>
  <si>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</si>
  <si>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</si>
  <si>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</si>
  <si>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</si>
  <si>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</si>
  <si>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</si>
  <si>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</si>
  <si>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</si>
  <si>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</si>
  <si>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</si>
  <si>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</si>
  <si>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</si>
  <si>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</si>
  <si>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</si>
  <si>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</si>
  <si>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</si>
  <si>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</si>
  <si>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</si>
  <si>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</si>
  <si>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</si>
  <si>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</si>
  <si>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</si>
  <si>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</si>
  <si>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</si>
  <si>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</si>
  <si>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</si>
  <si>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</si>
  <si>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</si>
  <si>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</si>
  <si>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</si>
  <si>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</si>
  <si>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</si>
  <si>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</si>
  <si>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</si>
  <si>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</si>
  <si>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</si>
  <si>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</si>
  <si>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</si>
  <si>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</si>
  <si>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</si>
  <si>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</si>
  <si>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</si>
  <si>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</si>
  <si>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</si>
  <si>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</si>
  <si>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</si>
  <si>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</si>
  <si>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</si>
  <si>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</si>
  <si>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</si>
  <si>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</si>
  <si>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</si>
  <si>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</si>
  <si>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</si>
  <si>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</si>
  <si>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</si>
  <si>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</si>
  <si>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</si>
  <si>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</si>
  <si>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</si>
  <si>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</si>
  <si>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</si>
  <si>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</si>
  <si>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</si>
  <si>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</si>
  <si>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</si>
  <si>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</si>
  <si>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</si>
  <si>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</si>
  <si>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</si>
  <si>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</si>
  <si>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</si>
  <si>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</si>
  <si>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</si>
  <si>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</si>
  <si>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</si>
  <si>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</si>
  <si>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</si>
  <si>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</si>
  <si>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</si>
  <si>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</si>
  <si>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</si>
  <si>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</si>
  <si>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</si>
  <si>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</si>
  <si>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</si>
  <si>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</si>
  <si>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</si>
  <si>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</si>
  <si>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</si>
  <si>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</si>
  <si>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</si>
  <si>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</si>
  <si>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</si>
  <si>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</si>
  <si>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</si>
  <si>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</si>
  <si>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</si>
  <si>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</si>
  <si>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</si>
  <si>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</si>
  <si>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</si>
  <si>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</si>
  <si>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</si>
  <si>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</si>
  <si>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</si>
  <si>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</si>
  <si>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</si>
  <si>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</si>
  <si>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</si>
  <si>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</si>
  <si>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</si>
  <si>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</si>
  <si>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</si>
  <si>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</si>
  <si>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</si>
  <si>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</si>
  <si>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</si>
  <si>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</si>
  <si>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</si>
  <si>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</si>
  <si>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</si>
  <si>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</si>
  <si>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</si>
  <si>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</si>
  <si>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</si>
  <si>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</si>
  <si>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</si>
  <si>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</si>
  <si>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</si>
  <si>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</si>
  <si>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</si>
  <si>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</si>
  <si>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</si>
  <si>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</si>
  <si>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</si>
  <si>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</si>
  <si>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</si>
  <si>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</si>
  <si>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</si>
  <si>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</si>
  <si>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</si>
  <si>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</si>
  <si>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</si>
  <si>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</si>
  <si>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</si>
  <si>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</si>
  <si>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</si>
  <si>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</si>
  <si>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</si>
  <si>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</si>
  <si>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</si>
  <si>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</si>
  <si>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</si>
  <si>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</si>
  <si>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</si>
  <si>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</si>
  <si>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</si>
  <si>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</si>
  <si>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</si>
  <si>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</si>
  <si>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</si>
  <si>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</si>
  <si>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</si>
  <si>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</si>
  <si>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</si>
  <si>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</si>
  <si>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</si>
  <si>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</si>
  <si>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</si>
  <si>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</si>
  <si>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</si>
  <si>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</si>
  <si>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</si>
  <si>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</si>
  <si>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</si>
  <si>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</si>
  <si>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</si>
  <si>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</si>
  <si>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</si>
  <si>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</si>
  <si>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</si>
  <si>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</si>
  <si>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</si>
  <si>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</si>
  <si>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</si>
  <si>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</si>
  <si>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</si>
  <si>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</si>
  <si>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</si>
  <si>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</si>
  <si>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</si>
  <si>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</si>
  <si>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</si>
  <si>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</si>
  <si>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</si>
  <si>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</si>
  <si>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</si>
  <si>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</si>
  <si>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</si>
  <si>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</si>
  <si>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</si>
  <si>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</si>
  <si>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</si>
  <si>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</si>
  <si>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</si>
  <si>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</si>
  <si>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</si>
  <si>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</si>
  <si>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</si>
  <si>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</si>
  <si>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</si>
  <si>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</si>
  <si>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</si>
  <si>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</si>
  <si>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</si>
  <si>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</si>
  <si>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</si>
  <si>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</si>
  <si>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</si>
  <si>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</si>
  <si>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</si>
  <si>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</si>
  <si>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</si>
  <si>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</si>
  <si>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</si>
  <si>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</si>
  <si>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</si>
  <si>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</si>
  <si>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</si>
  <si>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</si>
  <si>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</si>
  <si>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</si>
  <si>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</si>
  <si>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</si>
  <si>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</si>
  <si>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</si>
  <si>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</si>
  <si>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</si>
  <si>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</si>
  <si>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</si>
  <si>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</si>
  <si>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</si>
  <si>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</si>
  <si>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</si>
  <si>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</si>
  <si>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</si>
  <si>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</si>
  <si>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</si>
  <si>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</si>
  <si>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</si>
  <si>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</si>
  <si>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</si>
  <si>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</si>
  <si>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</si>
  <si>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</si>
  <si>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</si>
  <si>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</si>
  <si>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</si>
  <si>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</si>
  <si>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</si>
  <si>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</si>
  <si>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</si>
  <si>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</si>
  <si>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</si>
  <si>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</si>
  <si>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</si>
  <si>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</si>
  <si>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</si>
  <si>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</si>
  <si>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</si>
  <si>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</si>
  <si>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</si>
  <si>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</si>
  <si>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</si>
  <si>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</si>
  <si>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</si>
  <si>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</si>
  <si>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</si>
  <si>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</si>
  <si>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</si>
  <si>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</si>
  <si>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</si>
  <si>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</si>
  <si>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</si>
  <si>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</si>
  <si>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</si>
  <si>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</si>
  <si>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</si>
  <si>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</si>
  <si>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</si>
  <si>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</si>
  <si>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</si>
  <si>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</si>
  <si>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</si>
  <si>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</si>
  <si>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</si>
  <si>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</si>
  <si>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</si>
  <si>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</si>
  <si>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</si>
  <si>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</si>
  <si>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</si>
  <si>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</si>
  <si>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</si>
  <si>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</si>
  <si>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</si>
  <si>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</si>
  <si>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</si>
  <si>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</si>
  <si>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</si>
  <si>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</si>
  <si>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</si>
  <si>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</si>
  <si>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</si>
  <si>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</si>
  <si>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</si>
  <si>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</si>
  <si>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</si>
  <si>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</si>
  <si>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</si>
  <si>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</si>
  <si>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</si>
  <si>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</si>
  <si>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</si>
  <si>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</si>
  <si>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</si>
  <si>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</si>
  <si>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</si>
  <si>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</si>
  <si>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</si>
  <si>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</si>
  <si>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</si>
  <si>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</si>
  <si>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</si>
  <si>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</si>
  <si>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</si>
  <si>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</si>
  <si>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</si>
  <si>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</si>
  <si>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</si>
  <si>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</si>
  <si>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</si>
  <si>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</si>
  <si>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</si>
  <si>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</si>
  <si>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</si>
  <si>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</si>
  <si>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</si>
  <si>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</si>
  <si>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</si>
  <si>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</si>
  <si>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</si>
  <si>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</si>
  <si>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</si>
  <si>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</si>
  <si>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</si>
  <si>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</si>
  <si>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</si>
  <si>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</si>
  <si>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</si>
  <si>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</si>
  <si>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</si>
  <si>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</si>
  <si>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</si>
  <si>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</si>
  <si>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</si>
  <si>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</si>
  <si>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</si>
  <si>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</si>
  <si>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</si>
  <si>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</si>
  <si>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</si>
  <si>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</si>
  <si>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</si>
  <si>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</si>
  <si>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</si>
  <si>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</si>
  <si>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</si>
  <si>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</si>
  <si>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</si>
  <si>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</si>
  <si>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</si>
  <si>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</si>
  <si>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</si>
  <si>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</si>
  <si>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</si>
  <si>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</si>
  <si>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</si>
  <si>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</si>
  <si>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</si>
  <si>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</si>
  <si>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</si>
  <si>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</si>
  <si>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</si>
  <si>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</si>
  <si>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</si>
  <si>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</si>
  <si>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</si>
  <si>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</si>
  <si>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</si>
  <si>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</si>
  <si>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</si>
  <si>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</si>
  <si>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</si>
  <si>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</si>
  <si>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</si>
  <si>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</si>
  <si>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</si>
  <si>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</si>
  <si>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</si>
  <si>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</si>
  <si>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</si>
  <si>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</si>
  <si>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</si>
  <si>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</si>
  <si>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</si>
  <si>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</si>
  <si>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</si>
  <si>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</si>
  <si>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</si>
  <si>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</si>
  <si>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</si>
  <si>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</si>
  <si>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</si>
  <si>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</si>
  <si>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</si>
  <si>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</si>
  <si>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</si>
  <si>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</si>
  <si>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</si>
  <si>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</si>
  <si>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</si>
  <si>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</si>
  <si>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</si>
  <si>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</si>
  <si>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</si>
  <si>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</si>
  <si>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</si>
  <si>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</si>
  <si>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</si>
  <si>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</si>
  <si>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</si>
  <si>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</si>
  <si>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</si>
  <si>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</si>
  <si>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</si>
  <si>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</si>
  <si>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</si>
  <si>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</si>
  <si>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</si>
  <si>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</si>
  <si>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</si>
  <si>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</si>
  <si>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</si>
  <si>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</si>
  <si>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</si>
  <si>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</si>
  <si>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</si>
  <si>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</si>
  <si>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</si>
  <si>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</si>
  <si>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</si>
  <si>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</si>
  <si>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</si>
  <si>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</si>
  <si>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</si>
  <si>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</si>
  <si>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</si>
  <si>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</si>
  <si>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</si>
  <si>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</si>
  <si>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</si>
  <si>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</si>
  <si>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</si>
  <si>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</si>
  <si>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</si>
  <si>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</si>
  <si>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</si>
  <si>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</si>
  <si>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</si>
  <si>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</si>
  <si>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</si>
  <si>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</si>
  <si>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</si>
  <si>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</si>
  <si>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</si>
  <si>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</si>
  <si>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</si>
  <si>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</si>
  <si>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</si>
  <si>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</si>
  <si>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</si>
  <si>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</si>
  <si>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</si>
  <si>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</si>
  <si>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</si>
  <si>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</si>
  <si>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</si>
  <si>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</si>
  <si>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</si>
  <si>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</si>
  <si>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</si>
  <si>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</si>
  <si>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</si>
  <si>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</si>
  <si>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</si>
  <si>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</si>
  <si>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</si>
  <si>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</si>
  <si>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</si>
  <si>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</si>
  <si>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</si>
  <si>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</si>
  <si>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</si>
  <si>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</si>
  <si>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</si>
  <si>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</si>
  <si>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</si>
  <si>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</si>
  <si>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</si>
  <si>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</si>
  <si>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</si>
  <si>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</si>
  <si>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</si>
  <si>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</si>
  <si>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</si>
  <si>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</si>
  <si>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</si>
  <si>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</si>
  <si>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</si>
  <si>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</si>
  <si>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</si>
  <si>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</si>
  <si>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</si>
  <si>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</si>
  <si>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</si>
  <si>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</si>
  <si>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</si>
  <si>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</si>
  <si>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</si>
  <si>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</si>
  <si>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</si>
  <si>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</si>
  <si>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</si>
  <si>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</si>
  <si>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</si>
  <si>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</si>
  <si>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</si>
  <si>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</si>
  <si>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</si>
  <si>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</si>
  <si>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</si>
  <si>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</si>
  <si>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</si>
  <si>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</si>
  <si>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</si>
  <si>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</si>
  <si>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</si>
  <si>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</si>
  <si>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</si>
  <si>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</si>
  <si>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</si>
  <si>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</si>
  <si>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</si>
  <si>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</si>
  <si>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</si>
  <si>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</si>
  <si>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</si>
  <si>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</si>
  <si>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</si>
  <si>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</si>
  <si>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</si>
  <si>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</si>
  <si>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</si>
  <si>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</si>
  <si>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</si>
  <si>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</si>
  <si>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</si>
  <si>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</si>
  <si>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</si>
  <si>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</si>
  <si>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</si>
  <si>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</si>
  <si>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</si>
  <si>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</si>
  <si>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</si>
  <si>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</si>
  <si>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</si>
  <si>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</si>
  <si>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</si>
  <si>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</si>
  <si>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</si>
  <si>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</si>
  <si>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</si>
  <si>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</si>
  <si>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</si>
  <si>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</si>
  <si>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</si>
  <si>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</si>
  <si>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</si>
  <si>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</si>
  <si>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</si>
  <si>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</si>
  <si>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</si>
  <si>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</si>
  <si>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</si>
  <si>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</si>
  <si>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</si>
  <si>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</si>
  <si>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</si>
  <si>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</si>
  <si>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</si>
  <si>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</si>
  <si>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</si>
  <si>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</si>
  <si>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</si>
  <si>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</si>
  <si>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</si>
  <si>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</si>
  <si>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</si>
  <si>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</si>
  <si>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</si>
  <si>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</si>
  <si>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</si>
  <si>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</si>
  <si>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</si>
  <si>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</si>
  <si>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</si>
  <si>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</si>
  <si>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</si>
  <si>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</si>
  <si>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</si>
  <si>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</si>
  <si>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</si>
  <si>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</si>
  <si>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</si>
  <si>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</si>
  <si>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</si>
  <si>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</si>
  <si>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</si>
  <si>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</si>
  <si>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</si>
  <si>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</si>
  <si>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</si>
  <si>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</si>
  <si>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</si>
  <si>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</si>
  <si>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</si>
  <si>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</si>
  <si>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</si>
  <si>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</si>
  <si>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</si>
  <si>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</si>
  <si>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</si>
  <si>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</si>
  <si>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</si>
  <si>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</si>
  <si>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</si>
  <si>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</si>
  <si>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</si>
  <si>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</si>
  <si>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</si>
  <si>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</si>
  <si>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</si>
  <si>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</si>
  <si>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</si>
  <si>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</si>
  <si>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</si>
  <si>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</si>
  <si>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</si>
  <si>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</si>
  <si>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</si>
  <si>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</si>
  <si>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</si>
  <si>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</si>
  <si>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</si>
  <si>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</si>
  <si>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</si>
  <si>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</si>
  <si>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</si>
  <si>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</si>
  <si>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</si>
  <si>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</si>
  <si>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</si>
  <si>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</si>
  <si>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</si>
  <si>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</si>
  <si>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</si>
  <si>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</si>
  <si>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</si>
  <si>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</si>
  <si>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</si>
  <si>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</si>
  <si>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</si>
  <si>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</si>
  <si>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</si>
  <si>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</si>
  <si>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</si>
  <si>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</si>
  <si>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</si>
  <si>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</si>
  <si>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</si>
  <si>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</si>
  <si>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</si>
  <si>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</si>
  <si>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</si>
  <si>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</si>
  <si>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</si>
  <si>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</si>
  <si>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</si>
  <si>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</si>
  <si>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</si>
  <si>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</si>
  <si>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</si>
  <si>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</si>
  <si>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</si>
  <si>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</si>
  <si>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</si>
  <si>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</si>
  <si>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</si>
  <si>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</si>
  <si>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</si>
  <si>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</si>
  <si>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</si>
  <si>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</si>
  <si>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</si>
  <si>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</si>
  <si>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</si>
  <si>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</si>
  <si>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</si>
  <si>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</si>
  <si>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</si>
  <si>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</si>
  <si>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</si>
  <si>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</si>
  <si>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</si>
  <si>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</si>
  <si>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</si>
  <si>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</si>
  <si>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</si>
  <si>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</si>
  <si>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</si>
  <si>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</si>
  <si>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</si>
  <si>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</si>
  <si>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</si>
  <si>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</si>
  <si>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</si>
  <si>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</si>
  <si>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</si>
  <si>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</si>
  <si>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</si>
  <si>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</si>
  <si>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</si>
  <si>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</si>
  <si>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</si>
  <si>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</si>
  <si>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</si>
  <si>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</si>
  <si>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</si>
  <si>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</si>
  <si>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</si>
  <si>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</si>
  <si>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</si>
  <si>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</si>
  <si>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</si>
  <si>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</si>
  <si>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</si>
  <si>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</si>
  <si>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</si>
  <si>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</si>
  <si>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</si>
  <si>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</si>
  <si>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</si>
  <si>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</si>
  <si>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</si>
  <si>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</si>
  <si>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</si>
  <si>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</si>
  <si>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</si>
  <si>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</si>
  <si>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</si>
  <si>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</si>
  <si>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</si>
  <si>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</si>
  <si>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</si>
  <si>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</si>
  <si>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</si>
  <si>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</si>
  <si>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</si>
  <si>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</si>
  <si>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</si>
  <si>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</si>
  <si>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</si>
  <si>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</si>
  <si>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</si>
  <si>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</si>
  <si>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</si>
  <si>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</si>
  <si>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</si>
  <si>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</si>
  <si>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</si>
  <si>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</si>
  <si>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</si>
  <si>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</si>
  <si>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</si>
  <si>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</si>
  <si>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</si>
  <si>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</si>
  <si>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</si>
  <si>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</si>
  <si>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</si>
  <si>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</si>
  <si>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</si>
  <si>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</si>
  <si>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</si>
  <si>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</si>
  <si>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</si>
  <si>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</si>
  <si>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</si>
  <si>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</si>
  <si>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</si>
  <si>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</si>
  <si>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</si>
  <si>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</si>
  <si>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</si>
  <si>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</si>
  <si>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</si>
  <si>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</si>
  <si>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</si>
  <si>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</si>
  <si>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</si>
  <si>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</si>
  <si>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</si>
  <si>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</si>
  <si>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</si>
  <si>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</si>
  <si>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</si>
  <si>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</si>
  <si>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</si>
  <si>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</si>
  <si>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</si>
  <si>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</si>
  <si>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</si>
  <si>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</si>
  <si>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</si>
  <si>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</si>
  <si>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</si>
  <si>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</si>
  <si>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</si>
  <si>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</si>
  <si>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</si>
  <si>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</si>
  <si>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</si>
  <si>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</si>
  <si>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</si>
  <si>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</si>
  <si>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</si>
  <si>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</si>
  <si>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</si>
  <si>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</si>
  <si>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</si>
  <si>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</si>
  <si>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</si>
  <si>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</si>
  <si>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</si>
  <si>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</si>
  <si>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</si>
  <si>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</si>
  <si>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</si>
  <si>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</si>
  <si>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</si>
  <si>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</si>
  <si>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</si>
  <si>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</si>
  <si>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</si>
  <si>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</si>
  <si>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</si>
  <si>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</si>
  <si>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</si>
  <si>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</si>
  <si>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</si>
  <si>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</si>
  <si>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</si>
  <si>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</si>
  <si>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</si>
  <si>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</si>
  <si>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</si>
  <si>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</si>
  <si>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</si>
  <si>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</si>
  <si>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</si>
  <si>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</si>
  <si>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</si>
  <si>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</si>
  <si>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</si>
  <si>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</si>
  <si>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</si>
  <si>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</si>
  <si>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</si>
  <si>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</si>
  <si>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</si>
  <si>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</si>
  <si>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</si>
  <si>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</si>
  <si>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</si>
  <si>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</si>
  <si>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</si>
  <si>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</si>
  <si>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</si>
  <si>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</si>
  <si>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</si>
  <si>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</si>
  <si>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</si>
  <si>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</si>
  <si>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</si>
  <si>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</si>
  <si>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</si>
  <si>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</si>
  <si>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</si>
  <si>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</si>
  <si>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</si>
  <si>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</si>
  <si>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</si>
  <si>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</si>
  <si>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</si>
  <si>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</si>
  <si>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</si>
  <si>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</si>
  <si>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</si>
  <si>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</si>
  <si>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</si>
  <si>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</si>
  <si>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</si>
  <si>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</si>
  <si>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</si>
  <si>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</si>
  <si>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</si>
  <si>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</si>
  <si>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</si>
  <si>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</si>
  <si>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</si>
  <si>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</si>
  <si>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</si>
  <si>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</si>
  <si>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</si>
  <si>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</si>
  <si>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</si>
  <si>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</si>
  <si>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</si>
  <si>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</si>
  <si>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</si>
  <si>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</si>
  <si>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</si>
  <si>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</si>
  <si>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</si>
  <si>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</si>
  <si>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</si>
  <si>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</si>
  <si>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</si>
  <si>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</si>
  <si>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</si>
  <si>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</si>
  <si>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</si>
  <si>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</si>
  <si>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</si>
  <si>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</si>
  <si>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</si>
  <si>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</si>
  <si>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</si>
  <si>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</si>
  <si>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</si>
  <si>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</si>
  <si>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</si>
  <si>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</si>
  <si>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</si>
  <si>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</si>
  <si>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</si>
  <si>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</si>
  <si>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</si>
  <si>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</si>
  <si>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</si>
  <si>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</si>
  <si>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</si>
  <si>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</si>
  <si>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</si>
  <si>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</si>
  <si>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</si>
  <si>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</si>
  <si>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</si>
  <si>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</si>
  <si>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</si>
  <si>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</si>
  <si>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</si>
  <si>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</si>
  <si>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</si>
  <si>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</si>
  <si>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</si>
  <si>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</si>
  <si>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</si>
  <si>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</si>
  <si>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</si>
  <si>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</si>
  <si>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</si>
  <si>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</si>
  <si>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</si>
  <si>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</si>
  <si>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</si>
  <si>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</si>
  <si>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</si>
  <si>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</si>
  <si>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</si>
  <si>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</si>
  <si>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</si>
  <si>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</si>
  <si>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</si>
  <si>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</si>
  <si>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</si>
  <si>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</si>
  <si>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</si>
  <si>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</si>
  <si>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</si>
  <si>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</si>
  <si>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</si>
  <si>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</si>
  <si>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</si>
  <si>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</si>
  <si>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</si>
  <si>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</si>
  <si>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</si>
  <si>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</si>
  <si>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</si>
  <si>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</si>
  <si>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</si>
  <si>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</si>
  <si>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</si>
  <si>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</si>
  <si>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</si>
  <si>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</si>
  <si>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</si>
  <si>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</si>
  <si>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</si>
  <si>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</si>
  <si>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</si>
  <si>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</si>
  <si>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</si>
  <si>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</si>
  <si>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</si>
  <si>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</si>
  <si>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</si>
  <si>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</si>
  <si>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</si>
  <si>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</si>
  <si>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</si>
  <si>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</si>
  <si>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</si>
  <si>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</si>
  <si>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</si>
  <si>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</si>
  <si>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</si>
  <si>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</si>
  <si>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</si>
  <si>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</si>
  <si>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</si>
  <si>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</si>
  <si>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</si>
  <si>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</si>
  <si>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</si>
  <si>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</si>
  <si>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</si>
  <si>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</si>
  <si>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</si>
  <si>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</si>
  <si>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</si>
  <si>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</si>
  <si>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</si>
  <si>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</si>
  <si>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</si>
  <si>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</si>
  <si>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</si>
  <si>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</si>
  <si>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</si>
  <si>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</si>
  <si>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</si>
  <si>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</si>
  <si>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</si>
  <si>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</si>
  <si>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</si>
  <si>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</si>
  <si>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</si>
  <si>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</si>
  <si>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</si>
  <si>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</si>
  <si>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</si>
  <si>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</si>
  <si>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</si>
  <si>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</si>
  <si>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</si>
  <si>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</si>
  <si>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</si>
  <si>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</si>
  <si>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</si>
  <si>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</si>
  <si>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</si>
  <si>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</si>
  <si>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</si>
  <si>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</si>
  <si>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</si>
  <si>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</si>
  <si>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</si>
  <si>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</si>
  <si>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</si>
  <si>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</si>
  <si>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</si>
  <si>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</si>
  <si>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</si>
  <si>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</si>
  <si>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</si>
  <si>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</si>
  <si>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</si>
  <si>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</si>
  <si>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</si>
  <si>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</si>
  <si>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</si>
  <si>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</si>
  <si>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</si>
  <si>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</si>
  <si>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</si>
  <si>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</si>
  <si>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</si>
  <si>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</si>
  <si>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</si>
  <si>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</si>
  <si>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</si>
  <si>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</si>
  <si>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</si>
  <si>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</si>
  <si>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</si>
  <si>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</si>
  <si>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</si>
  <si>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</si>
  <si>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</si>
  <si>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</si>
  <si>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</si>
  <si>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</si>
  <si>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</si>
  <si>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</si>
  <si>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</si>
  <si>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</si>
  <si>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</si>
  <si>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</si>
  <si>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</si>
  <si>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</si>
  <si>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</si>
  <si>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</si>
  <si>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</si>
  <si>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</si>
  <si>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</si>
  <si>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</si>
  <si>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</si>
  <si>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</si>
  <si>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</si>
  <si>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</si>
  <si>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</si>
  <si>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</si>
  <si>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</si>
  <si>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</si>
  <si>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</si>
  <si>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</si>
  <si>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</si>
  <si>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</si>
  <si>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</si>
  <si>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</si>
  <si>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</si>
  <si>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</si>
  <si>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</si>
  <si>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</si>
  <si>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</si>
  <si>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</si>
  <si>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</si>
  <si>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</si>
  <si>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</si>
  <si>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</si>
  <si>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</si>
  <si>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</si>
  <si>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</si>
  <si>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</si>
  <si>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</si>
  <si>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</si>
  <si>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</si>
  <si>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</si>
  <si>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</si>
  <si>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</si>
  <si>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</si>
  <si>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</si>
  <si>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</si>
  <si>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</si>
  <si>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</si>
  <si>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</si>
  <si>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</si>
  <si>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</si>
  <si>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</si>
  <si>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</si>
  <si>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</si>
  <si>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</si>
  <si>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</si>
  <si>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</si>
  <si>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</si>
  <si>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</si>
  <si>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</si>
  <si>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</si>
  <si>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</si>
  <si>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</si>
  <si>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</si>
  <si>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</si>
  <si>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</si>
  <si>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</si>
  <si>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</si>
  <si>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</si>
  <si>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</si>
  <si>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</si>
  <si>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</si>
  <si>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</si>
  <si>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</si>
  <si>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</si>
  <si>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</si>
  <si>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</si>
  <si>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</si>
  <si>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</si>
  <si>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</si>
  <si>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</si>
  <si>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</si>
  <si>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</si>
  <si>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</si>
  <si>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</si>
  <si>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</si>
  <si>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</si>
  <si>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</si>
  <si>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</si>
  <si>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</si>
  <si>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</si>
  <si>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</si>
  <si>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</si>
  <si>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</si>
  <si>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</si>
  <si>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</si>
  <si>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</si>
  <si>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</si>
  <si>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</si>
  <si>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</si>
  <si>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</si>
  <si>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</si>
  <si>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</si>
  <si>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</si>
  <si>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</si>
  <si>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</si>
  <si>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</si>
  <si>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</si>
  <si>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</si>
  <si>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</si>
  <si>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</si>
  <si>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</si>
  <si>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</si>
  <si>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</si>
  <si>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</si>
  <si>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</si>
  <si>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</si>
  <si>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</si>
  <si>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</si>
  <si>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</si>
  <si>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</si>
  <si>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</si>
  <si>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</si>
  <si>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</si>
  <si>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</si>
  <si>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</si>
  <si>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</si>
  <si>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</si>
  <si>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</si>
  <si>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</si>
  <si>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</si>
  <si>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</si>
  <si>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</si>
  <si>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</si>
  <si>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</si>
  <si>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</si>
  <si>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</si>
  <si>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</si>
  <si>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</si>
  <si>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</si>
  <si>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</si>
  <si>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</si>
  <si>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</si>
  <si>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</si>
  <si>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</si>
  <si>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</si>
  <si>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</si>
  <si>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</si>
  <si>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</si>
  <si>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</si>
  <si>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</si>
  <si>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</si>
  <si>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</si>
  <si>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</si>
  <si>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</si>
  <si>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</si>
  <si>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</si>
  <si>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</si>
  <si>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</si>
  <si>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</si>
  <si>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</si>
  <si>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</si>
  <si>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</si>
  <si>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</si>
  <si>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</si>
  <si>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</si>
  <si>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</si>
  <si>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</si>
  <si>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</si>
  <si>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</si>
  <si>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</si>
  <si>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</si>
  <si>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</si>
  <si>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</si>
  <si>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</si>
  <si>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</si>
  <si>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</si>
  <si>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</si>
  <si>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</si>
  <si>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</si>
  <si>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</si>
  <si>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</si>
  <si>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</si>
  <si>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</si>
  <si>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</si>
  <si>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</si>
  <si>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</si>
  <si>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</si>
  <si>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</si>
  <si>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</si>
  <si>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</si>
  <si>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</si>
  <si>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</si>
  <si>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</si>
  <si>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</si>
  <si>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</si>
  <si>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</si>
  <si>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</si>
  <si>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</si>
  <si>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</si>
  <si>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</si>
  <si>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</si>
  <si>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</si>
  <si>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</si>
  <si>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</si>
  <si>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</si>
  <si>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</si>
  <si>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</si>
  <si>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</si>
  <si>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</si>
  <si>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</si>
  <si>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</si>
  <si>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</si>
  <si>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</si>
  <si>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</si>
  <si>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</si>
  <si>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</si>
  <si>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</si>
  <si>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</si>
  <si>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</si>
  <si>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</si>
  <si>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</si>
  <si>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</si>
  <si>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</si>
  <si>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</si>
  <si>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</si>
  <si>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</si>
  <si>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</si>
  <si>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</si>
  <si>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</si>
  <si>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</si>
  <si>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</si>
  <si>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</si>
  <si>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</si>
  <si>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</si>
  <si>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</si>
  <si>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</si>
  <si>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</si>
  <si>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</si>
  <si>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</si>
  <si>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</si>
  <si>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</si>
  <si>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</si>
  <si>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</si>
  <si>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</si>
  <si>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</si>
  <si>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</si>
  <si>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</si>
  <si>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</si>
  <si>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</si>
  <si>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</si>
  <si>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</si>
  <si>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</si>
  <si>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</si>
  <si>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</si>
  <si>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</si>
  <si>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</si>
  <si>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</si>
  <si>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</si>
  <si>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</si>
  <si>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</si>
  <si>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</si>
  <si>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</si>
  <si>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</si>
  <si>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</si>
  <si>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</si>
  <si>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</si>
  <si>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</si>
  <si>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</si>
  <si>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</si>
  <si>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</si>
  <si>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</si>
  <si>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</si>
  <si>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</si>
  <si>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</si>
  <si>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</si>
  <si>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</si>
  <si>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</si>
  <si>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</si>
  <si>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</si>
  <si>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</si>
  <si>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</si>
  <si>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</si>
  <si>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</si>
  <si>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</si>
  <si>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</si>
  <si>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</si>
  <si>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</si>
  <si>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</si>
  <si>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</si>
  <si>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</si>
  <si>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</si>
  <si>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</si>
  <si>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</si>
  <si>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</si>
  <si>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</si>
  <si>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</si>
  <si>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</si>
  <si>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</si>
  <si>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</si>
  <si>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</si>
  <si>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</si>
  <si>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</si>
  <si>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</si>
  <si>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</si>
  <si>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</si>
  <si>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</si>
  <si>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</si>
  <si>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</si>
  <si>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</si>
  <si>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</si>
  <si>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</si>
  <si>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</si>
  <si>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</si>
  <si>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</si>
  <si>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</si>
  <si>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</si>
  <si>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</si>
  <si>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</si>
  <si>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</si>
  <si>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</si>
  <si>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</si>
  <si>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</si>
  <si>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</si>
  <si>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</si>
  <si>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</si>
  <si>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</si>
  <si>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</si>
  <si>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</si>
  <si>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</si>
  <si>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</si>
  <si>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</si>
  <si>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</si>
  <si>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</si>
  <si>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</si>
  <si>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</si>
  <si>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</si>
  <si>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</si>
  <si>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</si>
  <si>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</si>
  <si>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</si>
  <si>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</si>
  <si>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</si>
  <si>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</si>
  <si>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</si>
  <si>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</si>
  <si>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</si>
  <si>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</si>
  <si>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</si>
  <si>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</si>
  <si>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</si>
  <si>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</si>
  <si>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</si>
  <si>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</si>
  <si>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</si>
  <si>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</si>
  <si>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</si>
  <si>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</si>
  <si>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</si>
  <si>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</si>
  <si>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</si>
  <si>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</si>
  <si>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</si>
  <si>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</si>
  <si>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</si>
  <si>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</si>
  <si>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</si>
  <si>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</si>
  <si>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</si>
  <si>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</si>
  <si>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</si>
  <si>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</si>
  <si>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</si>
  <si>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</si>
  <si>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</si>
  <si>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</si>
  <si>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</si>
  <si>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</si>
  <si>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</si>
  <si>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</si>
  <si>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</si>
  <si>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</si>
  <si>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</si>
  <si>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</si>
  <si>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</si>
  <si>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</si>
  <si>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</si>
  <si>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</si>
  <si>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</si>
  <si>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</si>
  <si>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</si>
  <si>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</si>
  <si>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</si>
  <si>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</si>
  <si>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</si>
  <si>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</si>
  <si>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</si>
  <si>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</si>
  <si>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</si>
  <si>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</si>
  <si>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</si>
  <si>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</si>
  <si>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</si>
  <si>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</si>
  <si>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</si>
  <si>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</si>
  <si>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</si>
  <si>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</si>
  <si>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</si>
  <si>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</si>
  <si>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</si>
  <si>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</si>
  <si>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</si>
  <si>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</si>
  <si>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</si>
  <si>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</si>
  <si>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</si>
  <si>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</si>
  <si>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</si>
  <si>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</si>
  <si>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</si>
  <si>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</si>
  <si>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</si>
  <si>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</si>
  <si>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</si>
  <si>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</si>
  <si>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</si>
  <si>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</si>
  <si>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</si>
  <si>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</si>
  <si>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</si>
  <si>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</si>
  <si>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</si>
  <si>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</si>
  <si>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</si>
  <si>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</si>
  <si>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</si>
  <si>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</si>
  <si>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</si>
  <si>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</si>
  <si>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</si>
  <si>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</si>
  <si>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</si>
  <si>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</si>
  <si>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</si>
  <si>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</si>
  <si>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</si>
  <si>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</si>
  <si>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</si>
  <si>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</si>
  <si>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</si>
  <si>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</si>
  <si>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</si>
  <si>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</si>
  <si>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</si>
  <si>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</si>
  <si>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</si>
  <si>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</si>
  <si>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</si>
  <si>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</si>
  <si>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</si>
  <si>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</si>
  <si>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</si>
  <si>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</si>
  <si>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</si>
  <si>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</si>
  <si>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</si>
  <si>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</si>
  <si>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</si>
  <si>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</si>
  <si>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</si>
  <si>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</si>
  <si>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</si>
  <si>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</si>
  <si>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</si>
  <si>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</si>
  <si>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</si>
  <si>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</si>
  <si>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</si>
  <si>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</si>
  <si>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</si>
  <si>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</si>
  <si>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</si>
  <si>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</si>
  <si>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</si>
  <si>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</si>
  <si>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</si>
  <si>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</si>
  <si>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</si>
  <si>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</si>
  <si>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</si>
  <si>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</si>
  <si>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</si>
  <si>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</si>
  <si>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</si>
  <si>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</si>
  <si>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</si>
  <si>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</si>
  <si>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</si>
  <si>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</si>
  <si>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</si>
  <si>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</si>
  <si>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</si>
  <si>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</si>
  <si>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</si>
  <si>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</si>
  <si>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</si>
  <si>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</si>
  <si>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</si>
  <si>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</si>
  <si>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</si>
  <si>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</si>
  <si>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</si>
  <si>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</si>
  <si>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</si>
  <si>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</si>
  <si>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</si>
  <si>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</si>
  <si>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</si>
  <si>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</si>
  <si>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</si>
  <si>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</si>
  <si>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</si>
  <si>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</si>
  <si>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</si>
  <si>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</si>
  <si>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</si>
  <si>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</si>
  <si>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</si>
  <si>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</si>
  <si>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</si>
  <si>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</si>
  <si>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</si>
  <si>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</si>
  <si>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</si>
  <si>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</si>
  <si>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</si>
  <si>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</si>
  <si>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</si>
  <si>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</si>
  <si>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</si>
  <si>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</si>
  <si>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</si>
  <si>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</si>
  <si>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</si>
  <si>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</si>
  <si>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</si>
  <si>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</si>
  <si>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</si>
  <si>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</si>
  <si>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</si>
  <si>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</si>
  <si>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</si>
  <si>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</si>
  <si>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</si>
  <si>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</si>
  <si>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</si>
  <si>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</si>
  <si>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</si>
  <si>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</si>
  <si>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</si>
  <si>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</si>
  <si>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</si>
  <si>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</si>
  <si>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</si>
  <si>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</si>
  <si>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</si>
  <si>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</si>
  <si>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</si>
  <si>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</si>
  <si>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</si>
  <si>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</si>
  <si>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</si>
  <si>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</si>
  <si>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</si>
  <si>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</si>
  <si>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</si>
  <si>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</si>
  <si>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</si>
  <si>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</si>
  <si>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</si>
  <si>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</si>
  <si>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</si>
  <si>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</si>
  <si>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</si>
  <si>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</si>
  <si>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</si>
  <si>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</si>
  <si>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</si>
  <si>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</si>
  <si>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</si>
  <si>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</si>
  <si>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</si>
  <si>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</si>
  <si>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</si>
  <si>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</si>
  <si>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</si>
  <si>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</si>
  <si>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</si>
  <si>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</si>
  <si>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</si>
  <si>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</si>
  <si>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</si>
  <si>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</si>
  <si>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</si>
  <si>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</si>
  <si>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</si>
  <si>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</si>
  <si>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</si>
  <si>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</si>
  <si>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</si>
  <si>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</si>
  <si>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</si>
  <si>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</si>
  <si>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</si>
  <si>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</si>
  <si>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</si>
  <si>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</si>
  <si>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</si>
  <si>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</si>
  <si>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</si>
  <si>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</si>
  <si>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</si>
  <si>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</si>
  <si>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</si>
  <si>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</si>
  <si>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</si>
  <si>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</si>
  <si>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</si>
  <si>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</si>
  <si>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</si>
  <si>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</si>
  <si>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</si>
  <si>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</si>
  <si>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</si>
  <si>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</si>
  <si>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</si>
  <si>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</si>
  <si>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</si>
  <si>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</si>
  <si>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</si>
  <si>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</si>
  <si>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</si>
  <si>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</si>
  <si>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</si>
  <si>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</si>
  <si>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</si>
  <si>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</si>
  <si>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</si>
  <si>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</si>
  <si>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</si>
  <si>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</si>
  <si>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</si>
  <si>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</si>
  <si>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</si>
  <si>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</si>
  <si>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</si>
  <si>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</si>
  <si>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</si>
  <si>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</si>
  <si>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</si>
  <si>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</si>
  <si>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</si>
  <si>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</si>
  <si>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</si>
  <si>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</si>
  <si>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</si>
  <si>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</si>
  <si>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</si>
  <si>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</si>
  <si>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</si>
  <si>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</si>
  <si>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</si>
  <si>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</si>
  <si>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</si>
  <si>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</si>
  <si>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</si>
  <si>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</si>
  <si>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</si>
  <si>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</si>
  <si>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</si>
  <si>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</si>
  <si>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</si>
  <si>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</si>
  <si>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</si>
  <si>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</si>
  <si>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</si>
  <si>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</si>
  <si>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</si>
  <si>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</si>
  <si>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</si>
  <si>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</si>
  <si>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</si>
  <si>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</si>
  <si>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</si>
  <si>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</si>
  <si>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</si>
  <si>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</si>
  <si>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</si>
  <si>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</si>
  <si>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</si>
  <si>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</si>
  <si>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</si>
  <si>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</si>
  <si>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</si>
  <si>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</si>
  <si>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</si>
  <si>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</si>
  <si>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</si>
  <si>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</si>
  <si>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</si>
  <si>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</si>
  <si>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</si>
  <si>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</si>
  <si>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</si>
  <si>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</si>
  <si>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</si>
  <si>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</si>
  <si>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</si>
  <si>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</si>
  <si>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</si>
  <si>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</si>
  <si>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</si>
  <si>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</si>
  <si>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</si>
  <si>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</si>
  <si>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</si>
  <si>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</si>
  <si>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</si>
  <si>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</si>
  <si>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</si>
  <si>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</si>
  <si>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</si>
  <si>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</si>
  <si>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</si>
  <si>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</si>
  <si>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</si>
  <si>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</si>
  <si>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</si>
  <si>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</si>
  <si>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</si>
  <si>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</si>
  <si>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</si>
  <si>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</si>
  <si>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</si>
  <si>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</si>
  <si>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</si>
  <si>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</si>
  <si>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</si>
  <si>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</si>
  <si>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</si>
  <si>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</si>
  <si>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</si>
  <si>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</si>
  <si>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</si>
  <si>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</si>
  <si>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</si>
  <si>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</si>
  <si>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</si>
  <si>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</si>
  <si>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</si>
  <si>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</si>
  <si>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</si>
  <si>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</si>
  <si>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</si>
  <si>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</si>
  <si>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</si>
  <si>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</si>
  <si>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</si>
  <si>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</si>
  <si>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</si>
  <si>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</si>
  <si>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</si>
  <si>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</si>
  <si>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</si>
  <si>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</si>
  <si>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</si>
  <si>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</si>
  <si>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</si>
  <si>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</si>
  <si>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</si>
  <si>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</si>
  <si>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</si>
  <si>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</si>
  <si>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</si>
  <si>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</si>
  <si>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</si>
  <si>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</si>
  <si>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</si>
  <si>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</si>
  <si>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</si>
  <si>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</si>
  <si>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</si>
  <si>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</si>
  <si>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</si>
  <si>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</si>
  <si>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</si>
  <si>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</si>
  <si>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</si>
  <si>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</si>
  <si>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</si>
  <si>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</si>
  <si>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</si>
  <si>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</si>
  <si>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</si>
  <si>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</si>
  <si>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</si>
  <si>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</si>
  <si>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</si>
  <si>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</si>
  <si>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</si>
  <si>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</si>
  <si>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</si>
  <si>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</si>
  <si>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</si>
  <si>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</si>
  <si>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</si>
  <si>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</si>
  <si>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</si>
  <si>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</si>
  <si>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</si>
  <si>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</si>
  <si>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</si>
  <si>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</si>
  <si>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</si>
  <si>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</si>
  <si>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</si>
  <si>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</si>
  <si>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</si>
  <si>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</si>
  <si>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</si>
  <si>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</si>
  <si>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</si>
  <si>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</si>
  <si>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</si>
  <si>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</si>
  <si>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</si>
  <si>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</si>
  <si>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</si>
  <si>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</si>
  <si>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</si>
  <si>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</si>
  <si>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</si>
  <si>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</si>
  <si>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</si>
  <si>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</si>
  <si>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</si>
  <si>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</si>
  <si>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</si>
  <si>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</si>
  <si>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</si>
  <si>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</si>
  <si>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</si>
  <si>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</si>
  <si>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</si>
  <si>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</si>
  <si>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</si>
  <si>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</si>
  <si>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</si>
  <si>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</si>
  <si>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</si>
  <si>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</si>
  <si>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</si>
  <si>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</si>
  <si>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</si>
  <si>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</si>
  <si>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</si>
  <si>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</si>
  <si>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</si>
  <si>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</si>
  <si>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</si>
  <si>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</si>
  <si>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</si>
  <si>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</si>
  <si>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</si>
  <si>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</si>
  <si>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</si>
  <si>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</si>
  <si>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</si>
  <si>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</si>
  <si>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</si>
  <si>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</si>
  <si>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</si>
  <si>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</si>
  <si>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</si>
  <si>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</si>
  <si>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</si>
  <si>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</si>
  <si>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</si>
  <si>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</si>
  <si>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</si>
  <si>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</si>
  <si>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</si>
  <si>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</si>
  <si>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</si>
  <si>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</si>
  <si>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</si>
  <si>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</si>
  <si>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</si>
  <si>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</si>
  <si>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</si>
  <si>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</si>
  <si>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</si>
  <si>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</si>
  <si>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</si>
  <si>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</si>
  <si>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</si>
  <si>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</si>
  <si>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</si>
  <si>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</si>
  <si>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</si>
  <si>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</si>
  <si>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</si>
  <si>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</si>
  <si>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</si>
  <si>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</si>
  <si>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</si>
  <si>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</si>
  <si>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</si>
  <si>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</si>
  <si>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</si>
  <si>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</si>
  <si>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</si>
  <si>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</si>
  <si>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</si>
  <si>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</si>
  <si>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</si>
  <si>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</si>
  <si>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</si>
  <si>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</si>
  <si>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</si>
  <si>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</si>
  <si>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</si>
  <si>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</si>
  <si>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</si>
  <si>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</si>
  <si>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</si>
  <si>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</si>
  <si>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</si>
  <si>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</si>
  <si>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</si>
  <si>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</si>
  <si>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</si>
  <si>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</si>
  <si>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</si>
  <si>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</si>
  <si>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</si>
  <si>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</si>
  <si>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</si>
  <si>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</si>
  <si>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</si>
  <si>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</si>
  <si>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</si>
  <si>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</si>
  <si>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</si>
  <si>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</si>
  <si>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</si>
  <si>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</si>
  <si>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</si>
  <si>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</si>
  <si>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</si>
  <si>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</si>
  <si>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</si>
  <si>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</si>
  <si>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</si>
  <si>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</si>
  <si>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</si>
  <si>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</si>
  <si>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</si>
  <si>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</si>
  <si>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</si>
  <si>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</si>
  <si>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</si>
  <si>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</si>
  <si>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</si>
  <si>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</si>
  <si>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</si>
  <si>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</si>
  <si>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</si>
  <si>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</si>
  <si>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</si>
  <si>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</si>
  <si>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</si>
  <si>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</si>
  <si>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</si>
  <si>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</si>
  <si>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</si>
  <si>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</si>
  <si>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</si>
  <si>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</si>
  <si>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</si>
  <si>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</si>
  <si>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</si>
  <si>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</si>
  <si>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</si>
  <si>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</si>
  <si>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</si>
  <si>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</si>
  <si>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</si>
  <si>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</si>
  <si>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</si>
  <si>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</si>
  <si>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</si>
  <si>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</si>
  <si>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</si>
  <si>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</si>
  <si>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</si>
  <si>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</si>
  <si>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</si>
  <si>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</si>
  <si>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</si>
  <si>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</si>
  <si>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</si>
  <si>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</si>
  <si>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</si>
  <si>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</si>
  <si>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</si>
  <si>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</si>
  <si>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</si>
  <si>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</si>
  <si>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</si>
  <si>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</si>
  <si>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</si>
  <si>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</si>
  <si>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</si>
  <si>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</si>
  <si>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</si>
  <si>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</si>
  <si>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</si>
  <si>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</si>
  <si>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</si>
  <si>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</si>
  <si>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</si>
  <si>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</si>
  <si>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</si>
  <si>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</si>
  <si>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</si>
  <si>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</si>
  <si>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</si>
  <si>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</si>
  <si>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</si>
  <si>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</si>
  <si>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</si>
  <si>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</si>
  <si>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</si>
  <si>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</si>
  <si>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</si>
  <si>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</si>
  <si>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</si>
  <si>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</si>
  <si>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</si>
  <si>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</si>
  <si>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</si>
  <si>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</si>
  <si>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</si>
  <si>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</si>
  <si>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</si>
  <si>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</si>
  <si>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</si>
  <si>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</si>
  <si>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</si>
  <si>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</si>
  <si>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</si>
  <si>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</si>
  <si>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</si>
  <si>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</si>
  <si>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</si>
  <si>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</si>
  <si>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</si>
  <si>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</si>
  <si>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</si>
  <si>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</si>
  <si>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</si>
  <si>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</si>
  <si>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</si>
  <si>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</si>
  <si>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</si>
  <si>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</si>
  <si>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</si>
  <si>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</si>
  <si>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</si>
  <si>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</si>
  <si>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</si>
  <si>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</si>
  <si>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</si>
  <si>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</si>
  <si>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</si>
  <si>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</si>
  <si>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</si>
  <si>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</si>
  <si>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</si>
  <si>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</si>
  <si>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</si>
  <si>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</si>
  <si>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</si>
  <si>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</si>
  <si>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</si>
  <si>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</si>
  <si>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</si>
  <si>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</si>
  <si>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</si>
  <si>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</si>
  <si>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</si>
  <si>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</si>
  <si>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</si>
  <si>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</si>
  <si>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</si>
  <si>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</si>
  <si>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</si>
  <si>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</si>
  <si>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</si>
  <si>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</si>
  <si>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</si>
  <si>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</si>
  <si>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</si>
  <si>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</si>
  <si>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</si>
  <si>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</si>
  <si>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</si>
  <si>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</si>
  <si>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</si>
  <si>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</si>
  <si>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</si>
  <si>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</si>
  <si>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</si>
  <si>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</si>
  <si>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</si>
  <si>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</si>
  <si>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</si>
  <si>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</si>
  <si>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</si>
  <si>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</si>
  <si>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</si>
  <si>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</si>
  <si>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</si>
  <si>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</si>
  <si>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</si>
  <si>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</si>
  <si>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</si>
  <si>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</si>
  <si>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</si>
  <si>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</si>
  <si>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</si>
  <si>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</si>
  <si>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</si>
  <si>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</si>
  <si>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</si>
  <si>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</si>
  <si>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</si>
  <si>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</si>
  <si>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</si>
  <si>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</si>
  <si>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</si>
  <si>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</si>
  <si>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</si>
  <si>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</si>
  <si>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</si>
  <si>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</si>
  <si>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</si>
  <si>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</si>
  <si>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</si>
  <si>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</si>
  <si>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</si>
  <si>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</si>
  <si>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</si>
  <si>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</si>
  <si>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</si>
  <si>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</si>
  <si>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</si>
  <si>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</si>
  <si>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</si>
  <si>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</si>
  <si>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</si>
  <si>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</si>
  <si>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</si>
  <si>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</si>
  <si>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</si>
  <si>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</si>
  <si>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</si>
  <si>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</si>
  <si>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</si>
  <si>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</si>
  <si>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</si>
  <si>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</si>
  <si>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</si>
  <si>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</si>
  <si>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</si>
  <si>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</si>
  <si>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</si>
  <si>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</si>
  <si>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</si>
  <si>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</si>
  <si>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</si>
  <si>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</si>
  <si>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</si>
  <si>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</si>
  <si>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</si>
  <si>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</si>
  <si>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</si>
  <si>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</si>
  <si>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</si>
  <si>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</si>
  <si>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</si>
  <si>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</si>
  <si>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</si>
  <si>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</si>
  <si>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</si>
  <si>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</si>
  <si>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</si>
  <si>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</si>
  <si>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</si>
  <si>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</si>
  <si>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</si>
  <si>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</si>
  <si>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</si>
  <si>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</si>
  <si>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</si>
  <si>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</si>
  <si>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</si>
  <si>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</si>
  <si>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</si>
  <si>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</si>
  <si>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</si>
  <si>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</si>
  <si>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</si>
  <si>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</si>
  <si>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</si>
  <si>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</si>
  <si>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</si>
  <si>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</si>
  <si>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</si>
  <si>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</si>
  <si>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</si>
  <si>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</si>
  <si>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</si>
  <si>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</si>
  <si>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</si>
  <si>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</si>
  <si>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</si>
  <si>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</si>
  <si>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</si>
  <si>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</si>
  <si>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</si>
  <si>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</si>
  <si>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</si>
  <si>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</si>
  <si>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</si>
  <si>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</si>
  <si>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</si>
  <si>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</si>
  <si>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</si>
  <si>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</si>
  <si>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</si>
  <si>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</si>
  <si>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</si>
  <si>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</si>
  <si>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</si>
  <si>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</si>
  <si>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</si>
  <si>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</si>
  <si>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</si>
  <si>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</si>
  <si>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</si>
  <si>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</si>
  <si>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</si>
  <si>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</si>
  <si>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</si>
  <si>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</si>
  <si>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</si>
  <si>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</si>
  <si>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</si>
  <si>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</si>
  <si>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</si>
  <si>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</si>
  <si>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</si>
  <si>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</si>
  <si>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</si>
  <si>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</si>
  <si>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</si>
  <si>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</si>
  <si>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</si>
  <si>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</si>
  <si>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</si>
  <si>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</si>
  <si>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</si>
  <si>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</si>
  <si>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</si>
  <si>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</si>
  <si>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</si>
  <si>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</si>
  <si>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</si>
  <si>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</si>
  <si>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</si>
  <si>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</si>
  <si>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</si>
  <si>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</si>
  <si>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</si>
  <si>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</si>
  <si>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</si>
  <si>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</si>
  <si>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</si>
  <si>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</si>
  <si>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</si>
  <si>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</si>
  <si>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</si>
  <si>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</si>
  <si>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</si>
  <si>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</si>
  <si>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</si>
  <si>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</si>
  <si>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</si>
  <si>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</si>
  <si>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</si>
  <si>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</si>
  <si>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</si>
  <si>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</si>
  <si>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</si>
  <si>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</si>
  <si>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</si>
  <si>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</si>
  <si>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</si>
  <si>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</si>
  <si>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</si>
  <si>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</si>
  <si>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</si>
  <si>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</si>
  <si>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</si>
  <si>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</si>
  <si>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</si>
  <si>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</si>
  <si>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</si>
  <si>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</si>
  <si>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</si>
  <si>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</si>
  <si>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</si>
  <si>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</si>
  <si>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</si>
  <si>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</si>
  <si>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</si>
  <si>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</si>
  <si>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</si>
  <si>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</si>
  <si>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</si>
  <si>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</si>
  <si>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</si>
  <si>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</si>
  <si>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</si>
  <si>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</si>
  <si>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</si>
  <si>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</si>
  <si>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</si>
  <si>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</si>
  <si>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</si>
  <si>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</si>
  <si>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</si>
  <si>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</si>
  <si>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</si>
  <si>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</si>
  <si>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</si>
  <si>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</si>
  <si>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</si>
  <si>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</si>
  <si>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</si>
  <si>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</si>
  <si>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</si>
  <si>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</si>
  <si>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</si>
  <si>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</si>
  <si>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</si>
  <si>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</si>
  <si>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</si>
  <si>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</si>
  <si>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</si>
  <si>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</si>
  <si>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</si>
  <si>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</si>
  <si>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</si>
  <si>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</si>
  <si>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</si>
  <si>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</si>
  <si>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</si>
  <si>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</si>
  <si>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</si>
  <si>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</si>
  <si>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</si>
  <si>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</si>
  <si>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</si>
  <si>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</si>
  <si>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</si>
  <si>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</si>
  <si>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</si>
  <si>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</si>
  <si>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</si>
  <si>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</si>
  <si>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</si>
  <si>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</si>
  <si>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</si>
  <si>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</si>
  <si>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</si>
  <si>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</si>
  <si>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</si>
  <si>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</si>
  <si>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</si>
  <si>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</si>
  <si>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</si>
  <si>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</si>
  <si>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</si>
  <si>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</si>
  <si>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</si>
  <si>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</si>
  <si>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</si>
  <si>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</si>
  <si>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</si>
  <si>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</si>
  <si>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</si>
  <si>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</si>
  <si>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</si>
  <si>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</si>
  <si>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</si>
  <si>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</si>
  <si>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</si>
  <si>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</si>
  <si>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</si>
  <si>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</si>
  <si>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</si>
  <si>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</si>
  <si>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</si>
  <si>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</si>
  <si>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</si>
  <si>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</si>
  <si>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</si>
  <si>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</si>
  <si>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</si>
  <si>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</si>
  <si>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</si>
  <si>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</si>
  <si>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</si>
  <si>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</si>
  <si>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</si>
  <si>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</si>
  <si>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</si>
  <si>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</si>
  <si>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</si>
  <si>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</si>
  <si>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</si>
  <si>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</si>
  <si>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</si>
  <si>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</si>
  <si>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</si>
  <si>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</si>
  <si>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</si>
  <si>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</si>
  <si>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</si>
  <si>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</si>
  <si>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</si>
  <si>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</si>
  <si>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</si>
  <si>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</si>
  <si>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</si>
  <si>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</si>
  <si>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</si>
  <si>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</si>
  <si>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</si>
  <si>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</si>
  <si>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</si>
  <si>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</si>
  <si>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</si>
  <si>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</si>
  <si>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</si>
  <si>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</si>
  <si>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</si>
  <si>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</si>
  <si>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</si>
  <si>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</si>
  <si>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</si>
  <si>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</si>
  <si>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</si>
  <si>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</si>
  <si>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</si>
  <si>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</si>
  <si>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</si>
  <si>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</si>
  <si>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</si>
  <si>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</si>
  <si>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</si>
  <si>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</si>
  <si>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</si>
  <si>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</si>
  <si>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</si>
  <si>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</si>
  <si>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</si>
  <si>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</si>
  <si>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</si>
  <si>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</si>
  <si>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</si>
  <si>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</si>
  <si>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</si>
  <si>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</si>
  <si>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</si>
  <si>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</si>
  <si>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</si>
  <si>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</si>
  <si>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</si>
  <si>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</si>
  <si>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</si>
  <si>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</si>
  <si>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</si>
  <si>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</si>
  <si>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</si>
  <si>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</si>
  <si>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</si>
  <si>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</si>
  <si>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</si>
  <si>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</si>
  <si>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</si>
  <si>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</si>
  <si>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</si>
  <si>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</si>
  <si>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</si>
  <si>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</si>
  <si>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</si>
  <si>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</si>
  <si>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</si>
  <si>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</si>
  <si>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</si>
  <si>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</si>
  <si>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</si>
  <si>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</si>
  <si>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</si>
  <si>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</si>
  <si>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</si>
  <si>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</si>
  <si>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</si>
  <si>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</si>
  <si>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</si>
  <si>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</si>
  <si>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</si>
  <si>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</si>
  <si>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</si>
  <si>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</si>
  <si>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</si>
  <si>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</si>
  <si>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</si>
  <si>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</si>
  <si>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</si>
  <si>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</si>
  <si>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</si>
  <si>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</si>
  <si>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</si>
  <si>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</si>
  <si>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</si>
  <si>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</si>
  <si>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</si>
  <si>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</si>
  <si>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</si>
  <si>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</si>
  <si>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</si>
  <si>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</si>
  <si>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</si>
  <si>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</si>
  <si>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</si>
  <si>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</si>
  <si>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</si>
  <si>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</si>
  <si>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</si>
  <si>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</si>
  <si>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</si>
  <si>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</si>
  <si>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</si>
  <si>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</si>
  <si>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</si>
  <si>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</si>
  <si>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</si>
  <si>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</si>
  <si>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</si>
  <si>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</si>
  <si>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</si>
  <si>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</si>
  <si>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</si>
  <si>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</si>
  <si>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</si>
  <si>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</si>
  <si>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</si>
  <si>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</si>
  <si>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</si>
  <si>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</si>
  <si>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</si>
  <si>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</si>
  <si>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</si>
  <si>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</si>
  <si>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</si>
  <si>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</si>
  <si>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</si>
  <si>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</si>
  <si>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</si>
  <si>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</si>
  <si>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</si>
  <si>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</si>
  <si>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</si>
  <si>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</si>
  <si>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</si>
  <si>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</si>
  <si>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</si>
  <si>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</si>
  <si>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</si>
  <si>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</si>
  <si>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</si>
  <si>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</si>
  <si>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</si>
  <si>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</si>
  <si>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</si>
  <si>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</si>
  <si>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</si>
  <si>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</si>
  <si>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</si>
  <si>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</si>
  <si>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</si>
  <si>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</si>
  <si>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</si>
  <si>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</si>
  <si>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</si>
  <si>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</si>
  <si>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</si>
  <si>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</si>
  <si>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</si>
  <si>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</si>
  <si>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</si>
  <si>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</si>
  <si>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</si>
  <si>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</si>
  <si>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</si>
  <si>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</si>
  <si>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</si>
  <si>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</si>
  <si>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</si>
  <si>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</si>
  <si>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</si>
  <si>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</si>
  <si>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</si>
  <si>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</si>
  <si>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</si>
  <si>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</si>
  <si>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</si>
  <si>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</si>
  <si>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</si>
  <si>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</si>
  <si>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</si>
  <si>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</si>
  <si>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</si>
  <si>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</si>
  <si>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</si>
  <si>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</si>
  <si>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</si>
  <si>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</si>
  <si>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</si>
  <si>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</si>
  <si>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</si>
  <si>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</si>
  <si>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</si>
  <si>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</si>
  <si>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</si>
  <si>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</si>
  <si>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</si>
  <si>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</si>
  <si>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</si>
  <si>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</si>
  <si>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</si>
  <si>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</si>
  <si>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</si>
  <si>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</si>
  <si>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</si>
  <si>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</si>
  <si>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</si>
  <si>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</si>
  <si>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</si>
  <si>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</si>
  <si>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</si>
  <si>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</si>
  <si>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</si>
  <si>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</si>
  <si>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</si>
  <si>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</si>
  <si>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</si>
  <si>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</si>
  <si>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</si>
  <si>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</si>
  <si>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</si>
  <si>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</si>
  <si>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</si>
  <si>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</si>
  <si>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</si>
  <si>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</si>
  <si>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</si>
  <si>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</si>
  <si>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</si>
  <si>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</si>
  <si>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</si>
  <si>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</si>
  <si>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</si>
  <si>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</si>
  <si>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</si>
  <si>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</si>
  <si>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</si>
  <si>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</si>
  <si>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</si>
  <si>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</si>
  <si>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</si>
  <si>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</si>
  <si>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</si>
  <si>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</si>
  <si>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</si>
  <si>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</si>
  <si>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</si>
  <si>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</si>
  <si>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</si>
  <si>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</si>
  <si>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</si>
  <si>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</si>
  <si>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</si>
  <si>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</si>
  <si>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</si>
  <si>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</si>
  <si>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</si>
  <si>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</si>
  <si>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</si>
  <si>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</si>
  <si>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</si>
  <si>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</si>
  <si>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</si>
  <si>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</si>
  <si>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</si>
  <si>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</si>
  <si>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</si>
  <si>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</si>
  <si>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</si>
  <si>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</si>
  <si>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</si>
  <si>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</si>
  <si>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</si>
  <si>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</si>
  <si>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</si>
  <si>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</si>
  <si>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</si>
  <si>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</si>
  <si>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</si>
  <si>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</si>
  <si>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</si>
  <si>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</si>
  <si>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</si>
  <si>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</si>
  <si>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</si>
  <si>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</si>
  <si>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</si>
  <si>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</si>
  <si>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</si>
  <si>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</si>
  <si>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</si>
  <si>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</si>
  <si>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</si>
  <si>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</si>
  <si>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</si>
  <si>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</si>
  <si>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</si>
  <si>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</si>
  <si>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</si>
  <si>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</si>
  <si>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</si>
  <si>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</si>
  <si>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</si>
  <si>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</si>
  <si>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</si>
  <si>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</si>
  <si>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</si>
  <si>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</si>
  <si>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</si>
  <si>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</si>
  <si>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</si>
  <si>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</si>
  <si>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</si>
  <si>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</si>
  <si>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</si>
  <si>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</si>
  <si>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</si>
  <si>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</si>
  <si>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</si>
  <si>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</si>
  <si>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</si>
  <si>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</si>
  <si>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</si>
  <si>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</si>
  <si>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</si>
  <si>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</si>
  <si>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</si>
  <si>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</si>
  <si>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</si>
  <si>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</si>
  <si>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</si>
  <si>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</si>
  <si>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</si>
  <si>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</si>
  <si>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</si>
  <si>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</si>
  <si>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</si>
  <si>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</si>
  <si>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</si>
  <si>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</si>
  <si>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</si>
  <si>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</si>
  <si>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</si>
  <si>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</si>
  <si>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</si>
  <si>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</si>
  <si>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</si>
  <si>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</si>
  <si>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</si>
  <si>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</si>
  <si>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</si>
  <si>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</si>
  <si>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</si>
  <si>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</si>
  <si>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</si>
  <si>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</si>
  <si>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</si>
  <si>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</si>
  <si>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</si>
  <si>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</si>
  <si>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</si>
  <si>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</si>
  <si>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</si>
  <si>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</si>
  <si>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</si>
  <si>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</si>
  <si>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</si>
  <si>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</si>
  <si>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</si>
  <si>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</si>
  <si>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</si>
  <si>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</si>
  <si>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</si>
  <si>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</si>
  <si>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</si>
  <si>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</si>
  <si>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</si>
  <si>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</si>
  <si>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</si>
  <si>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</si>
  <si>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</si>
  <si>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</si>
  <si>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</si>
  <si>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</si>
  <si>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</si>
  <si>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</si>
  <si>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</si>
  <si>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</si>
  <si>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</si>
  <si>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</si>
  <si>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</si>
  <si>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</si>
  <si>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</si>
  <si>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</si>
  <si>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</si>
  <si>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</si>
  <si>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</si>
  <si>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</si>
  <si>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</si>
  <si>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</si>
  <si>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</si>
  <si>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</si>
  <si>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</si>
  <si>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</si>
  <si>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</si>
  <si>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</si>
  <si>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</si>
  <si>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</si>
  <si>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</si>
  <si>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</si>
  <si>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</si>
  <si>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</si>
  <si>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</si>
  <si>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</si>
  <si>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</si>
  <si>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</si>
  <si>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</si>
  <si>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</si>
  <si>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</si>
  <si>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</si>
  <si>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</si>
  <si>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</si>
  <si>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</si>
  <si>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</si>
  <si>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</si>
  <si>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</si>
  <si>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</si>
  <si>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</si>
  <si>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</si>
  <si>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</si>
  <si>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</si>
  <si>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</si>
  <si>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</si>
  <si>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</si>
  <si>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</si>
  <si>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</si>
  <si>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</si>
  <si>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</si>
  <si>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</si>
  <si>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</si>
  <si>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</si>
  <si>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</si>
  <si>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</si>
  <si>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</si>
  <si>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</si>
  <si>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</si>
  <si>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</si>
  <si>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</si>
  <si>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</si>
  <si>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</si>
  <si>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</si>
  <si>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</si>
  <si>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</si>
  <si>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</si>
  <si>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</si>
  <si>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</si>
  <si>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</si>
  <si>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</si>
  <si>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</si>
  <si>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</si>
  <si>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</si>
  <si>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</si>
  <si>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</si>
  <si>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</si>
  <si>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</si>
  <si>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</si>
  <si>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</si>
  <si>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</si>
  <si>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</si>
  <si>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</si>
  <si>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</si>
  <si>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</si>
  <si>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</si>
  <si>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</si>
  <si>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</si>
  <si>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</si>
  <si>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</si>
  <si>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</si>
  <si>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</si>
  <si>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</si>
  <si>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</si>
  <si>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</si>
  <si>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</si>
  <si>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</si>
  <si>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</si>
  <si>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</si>
  <si>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</si>
  <si>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</si>
  <si>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</si>
  <si>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</si>
  <si>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</si>
  <si>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</si>
  <si>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</si>
  <si>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</si>
  <si>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</si>
  <si>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</si>
  <si>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</si>
  <si>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</si>
  <si>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</si>
  <si>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</si>
  <si>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</si>
  <si>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</si>
  <si>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</si>
  <si>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</si>
  <si>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</si>
  <si>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</si>
  <si>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</si>
  <si>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</si>
  <si>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</si>
  <si>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</si>
  <si>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</si>
  <si>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</si>
  <si>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</si>
  <si>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</si>
  <si>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</si>
  <si>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</si>
  <si>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</si>
  <si>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</si>
  <si>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</si>
  <si>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</si>
  <si>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</si>
  <si>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</si>
  <si>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</si>
  <si>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</si>
  <si>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</si>
  <si>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</si>
  <si>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</si>
  <si>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</si>
  <si>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</si>
  <si>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</si>
  <si>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</si>
  <si>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</si>
  <si>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</si>
  <si>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</si>
  <si>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</si>
  <si>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</si>
  <si>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</si>
  <si>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</si>
  <si>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</si>
  <si>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</si>
  <si>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</si>
  <si>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</si>
  <si>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</si>
  <si>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</si>
  <si>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</si>
  <si>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</si>
  <si>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</si>
  <si>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</si>
  <si>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</si>
  <si>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</si>
  <si>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</si>
  <si>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</si>
  <si>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</si>
  <si>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</si>
  <si>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</si>
  <si>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</si>
  <si>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</si>
  <si>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</si>
  <si>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</si>
  <si>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</si>
  <si>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</si>
  <si>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</si>
  <si>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</si>
  <si>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</si>
  <si>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</si>
  <si>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</si>
  <si>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</si>
  <si>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</si>
  <si>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</si>
  <si>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</si>
  <si>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</si>
  <si>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</si>
  <si>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</si>
  <si>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</si>
  <si>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</si>
  <si>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</si>
  <si>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</si>
  <si>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</si>
  <si>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</si>
  <si>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</si>
  <si>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</si>
  <si>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</si>
  <si>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</si>
  <si>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</si>
  <si>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</si>
  <si>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</si>
  <si>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</si>
  <si>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</si>
  <si>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</si>
  <si>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</si>
  <si>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</si>
  <si>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</si>
  <si>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</si>
  <si>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</si>
  <si>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</si>
  <si>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</si>
  <si>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</si>
  <si>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</si>
  <si>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</si>
  <si>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</si>
  <si>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</si>
  <si>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</si>
  <si>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</si>
  <si>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</si>
  <si>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</si>
  <si>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</si>
  <si>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</si>
  <si>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</si>
  <si>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</si>
  <si>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</si>
  <si>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</si>
  <si>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</si>
  <si>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</si>
  <si>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</si>
  <si>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</si>
  <si>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</si>
  <si>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</si>
  <si>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</si>
  <si>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</si>
  <si>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</si>
  <si>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</si>
  <si>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</si>
  <si>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</si>
  <si>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</si>
  <si>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</si>
  <si>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</si>
  <si>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</si>
  <si>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</si>
  <si>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</si>
  <si>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</si>
  <si>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</si>
  <si>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</si>
  <si>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</si>
  <si>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</si>
  <si>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</si>
  <si>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</si>
  <si>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</si>
  <si>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</si>
  <si>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</si>
  <si>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</si>
  <si>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</si>
  <si>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</si>
  <si>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</si>
  <si>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</si>
  <si>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</si>
  <si>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</si>
  <si>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</si>
  <si>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</si>
  <si>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</si>
  <si>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</si>
  <si>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</si>
  <si>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</si>
  <si>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</si>
  <si>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</si>
  <si>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</si>
  <si>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</si>
  <si>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</si>
  <si>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</si>
  <si>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</si>
  <si>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</si>
  <si>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</si>
  <si>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</si>
  <si>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</si>
  <si>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</si>
  <si>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</si>
  <si>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</si>
  <si>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</si>
  <si>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</si>
  <si>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</si>
  <si>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</si>
  <si>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</si>
  <si>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</si>
  <si>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</si>
  <si>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</si>
  <si>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</si>
  <si>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</si>
  <si>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</si>
  <si>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</si>
  <si>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</si>
  <si>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</si>
  <si>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</si>
  <si>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</si>
  <si>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</si>
  <si>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</si>
  <si>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</si>
  <si>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</si>
  <si>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</si>
  <si>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</si>
  <si>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</si>
  <si>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</si>
  <si>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</si>
  <si>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</si>
  <si>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</si>
  <si>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</si>
  <si>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</si>
  <si>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</si>
  <si>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</si>
  <si>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</si>
  <si>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</si>
  <si>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</si>
  <si>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</si>
  <si>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</si>
  <si>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</si>
  <si>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</si>
  <si>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</si>
  <si>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</si>
  <si>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</si>
  <si>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</si>
  <si>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</si>
  <si>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</si>
  <si>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</si>
  <si>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</si>
  <si>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</si>
  <si>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</si>
  <si>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</si>
  <si>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</si>
  <si>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</si>
  <si>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</si>
  <si>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</si>
  <si>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</si>
  <si>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</si>
  <si>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</si>
  <si>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</si>
  <si>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</si>
  <si>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</si>
  <si>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</si>
  <si>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</si>
  <si>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</si>
  <si>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</si>
  <si>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</si>
  <si>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</si>
  <si>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</si>
  <si>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</si>
  <si>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</si>
  <si>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</si>
  <si>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</si>
  <si>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</si>
  <si>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</si>
  <si>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</si>
  <si>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</si>
  <si>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</si>
  <si>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</si>
  <si>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</si>
  <si>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</si>
  <si>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</si>
  <si>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</si>
  <si>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</si>
  <si>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</si>
  <si>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</si>
  <si>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</si>
  <si>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</si>
  <si>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</si>
  <si>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</si>
  <si>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</si>
  <si>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</si>
  <si>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</si>
  <si>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</si>
  <si>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</si>
  <si>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</si>
  <si>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</si>
  <si>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</si>
  <si>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</si>
  <si>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</si>
  <si>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</si>
  <si>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</si>
  <si>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</si>
  <si>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</si>
  <si>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</si>
  <si>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</si>
  <si>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</si>
  <si>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</si>
  <si>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</si>
  <si>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</si>
  <si>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</si>
  <si>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</si>
  <si>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</si>
  <si>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</si>
  <si>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</si>
  <si>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</si>
  <si>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</si>
  <si>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</si>
  <si>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</si>
  <si>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</si>
  <si>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</si>
  <si>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</si>
  <si>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</si>
  <si>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</si>
  <si>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</si>
  <si>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</si>
  <si>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</si>
  <si>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</si>
  <si>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</si>
  <si>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</si>
  <si>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</si>
  <si>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</si>
  <si>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</si>
  <si>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</si>
  <si>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</si>
  <si>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</si>
  <si>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</si>
  <si>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</si>
  <si>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</si>
  <si>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</si>
  <si>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</si>
  <si>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</si>
  <si>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</si>
  <si>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</si>
  <si>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</si>
  <si>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</si>
  <si>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</si>
  <si>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</si>
  <si>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</si>
  <si>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</si>
  <si>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</si>
  <si>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</si>
  <si>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</si>
  <si>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</si>
  <si>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</si>
  <si>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</si>
  <si>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</si>
  <si>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</si>
  <si>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</si>
  <si>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</si>
  <si>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</si>
  <si>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</si>
  <si>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</si>
  <si>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</si>
  <si>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</si>
  <si>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</si>
  <si>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</si>
  <si>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</si>
  <si>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</si>
  <si>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</si>
  <si>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</si>
  <si>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</si>
  <si>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</si>
  <si>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</si>
  <si>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</si>
  <si>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</si>
  <si>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</si>
  <si>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</si>
  <si>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</si>
  <si>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</si>
  <si>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</si>
  <si>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</si>
  <si>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</si>
  <si>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</si>
  <si>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</si>
  <si>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</si>
  <si>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</si>
  <si>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</si>
  <si>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</si>
  <si>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</si>
  <si>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</si>
  <si>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</si>
  <si>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</si>
  <si>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</si>
  <si>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</si>
  <si>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</si>
  <si>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</si>
  <si>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</si>
  <si>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</si>
  <si>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</si>
  <si>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</si>
  <si>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</si>
  <si>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</si>
  <si>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</si>
  <si>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</si>
  <si>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</si>
  <si>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</si>
  <si>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</si>
  <si>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</si>
  <si>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</si>
  <si>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</si>
  <si>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</si>
  <si>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</si>
  <si>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</si>
  <si>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</si>
  <si>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</si>
  <si>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</si>
  <si>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</si>
  <si>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</si>
  <si>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</si>
  <si>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</si>
  <si>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</si>
  <si>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</si>
  <si>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</si>
  <si>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</si>
  <si>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</si>
  <si>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</si>
  <si>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</si>
  <si>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</si>
  <si>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</si>
  <si>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</si>
  <si>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</si>
  <si>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</si>
  <si>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</si>
  <si>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</si>
  <si>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</si>
  <si>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</si>
  <si>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</si>
  <si>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</si>
  <si>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</si>
  <si>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</si>
  <si>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</si>
  <si>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</si>
  <si>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</si>
  <si>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</si>
  <si>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</si>
  <si>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</si>
  <si>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</si>
  <si>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</si>
  <si>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</si>
  <si>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</si>
  <si>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</si>
  <si>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</si>
  <si>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</si>
  <si>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</si>
  <si>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</si>
  <si>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</si>
  <si>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</si>
  <si>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</si>
  <si>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</si>
  <si>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</si>
  <si>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</si>
  <si>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</si>
  <si>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</si>
  <si>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</si>
  <si>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</si>
  <si>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</si>
  <si>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</si>
  <si>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</si>
  <si>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</si>
  <si>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</si>
  <si>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</si>
  <si>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</si>
  <si>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</si>
  <si>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</si>
  <si>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</si>
  <si>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</si>
  <si>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</si>
  <si>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</si>
  <si>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</si>
  <si>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</si>
  <si>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</si>
  <si>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</si>
  <si>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</si>
  <si>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</si>
  <si>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</si>
  <si>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</si>
  <si>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</si>
  <si>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</si>
  <si>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</si>
  <si>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</si>
  <si>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</si>
  <si>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</si>
  <si>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</si>
  <si>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</si>
  <si>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</si>
  <si>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</si>
  <si>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</si>
  <si>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</si>
  <si>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</si>
  <si>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</si>
  <si>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</si>
  <si>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</si>
  <si>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</si>
  <si>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</si>
  <si>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</si>
  <si>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</si>
  <si>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</si>
  <si>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</si>
  <si>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</si>
  <si>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</si>
  <si>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</si>
  <si>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</si>
  <si>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</si>
  <si>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</si>
  <si>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</si>
  <si>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</si>
  <si>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</si>
  <si>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</si>
  <si>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</si>
  <si>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</si>
  <si>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</si>
  <si>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</si>
  <si>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</si>
  <si>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</si>
  <si>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</si>
  <si>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</si>
  <si>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</si>
  <si>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</si>
  <si>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</si>
  <si>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</si>
  <si>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</si>
  <si>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</si>
  <si>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</si>
  <si>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</si>
  <si>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</si>
  <si>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</si>
  <si>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</si>
  <si>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</si>
  <si>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</si>
  <si>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</si>
  <si>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</si>
  <si>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</si>
  <si>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</si>
  <si>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</si>
  <si>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</si>
  <si>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</si>
  <si>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</si>
  <si>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</si>
  <si>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</si>
  <si>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</si>
  <si>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</si>
  <si>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</si>
  <si>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</si>
  <si>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</si>
  <si>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</si>
  <si>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</si>
  <si>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</si>
  <si>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</si>
  <si>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</si>
  <si>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</si>
  <si>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</si>
  <si>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</si>
  <si>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</si>
  <si>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</si>
  <si>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</si>
  <si>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</si>
  <si>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</si>
  <si>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</si>
  <si>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</si>
  <si>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</si>
  <si>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</si>
  <si>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</si>
  <si>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</si>
  <si>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</si>
  <si>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</si>
  <si>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</si>
  <si>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</si>
  <si>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</si>
  <si>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</si>
  <si>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</si>
  <si>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</si>
  <si>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</si>
  <si>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</si>
  <si>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</si>
  <si>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</si>
  <si>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</si>
  <si>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</si>
  <si>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</si>
  <si>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</si>
  <si>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</si>
  <si>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</si>
  <si>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</si>
  <si>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</si>
  <si>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</si>
  <si>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</si>
  <si>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</si>
  <si>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</si>
  <si>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</si>
  <si>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</si>
  <si>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</si>
  <si>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</si>
  <si>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</si>
  <si>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</si>
  <si>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</si>
  <si>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</si>
  <si>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</si>
  <si>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</si>
  <si>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</si>
  <si>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</si>
  <si>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</si>
  <si>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</si>
  <si>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</si>
  <si>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</si>
  <si>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</si>
  <si>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</si>
  <si>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</si>
  <si>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</si>
  <si>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</si>
  <si>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</si>
  <si>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</si>
  <si>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</si>
  <si>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</si>
  <si>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</si>
  <si>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</si>
  <si>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</si>
  <si>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</si>
  <si>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</si>
  <si>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</si>
  <si>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</si>
  <si>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</si>
  <si>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</si>
  <si>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</si>
  <si>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</si>
  <si>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</si>
  <si>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</si>
  <si>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</si>
  <si>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</si>
  <si>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</si>
  <si>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</si>
  <si>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</si>
  <si>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</si>
  <si>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</si>
  <si>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</si>
  <si>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</si>
  <si>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</si>
  <si>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</si>
  <si>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</si>
  <si>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</si>
  <si>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</si>
  <si>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</si>
  <si>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</si>
  <si>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</si>
  <si>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</si>
  <si>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</si>
  <si>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</si>
  <si>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</si>
  <si>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</si>
  <si>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</si>
  <si>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</si>
  <si>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</si>
  <si>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</si>
  <si>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</si>
  <si>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</si>
  <si>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</si>
  <si>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</si>
  <si>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</si>
  <si>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</si>
  <si>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</si>
  <si>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</si>
  <si>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</si>
  <si>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</si>
  <si>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</si>
  <si>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</si>
  <si>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</si>
  <si>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</si>
  <si>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</si>
  <si>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</si>
  <si>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</si>
  <si>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</si>
  <si>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</si>
  <si>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</si>
  <si>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</si>
  <si>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</si>
  <si>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</si>
  <si>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</si>
  <si>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</si>
  <si>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</si>
  <si>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</si>
  <si>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</si>
  <si>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</si>
  <si>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</si>
  <si>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</si>
  <si>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</si>
  <si>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</si>
  <si>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</si>
  <si>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</si>
  <si>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</si>
  <si>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</si>
  <si>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</si>
  <si>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</si>
  <si>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</si>
  <si>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</si>
  <si>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</si>
  <si>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</si>
  <si>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</si>
  <si>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</si>
  <si>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</si>
  <si>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</si>
  <si>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</si>
  <si>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</si>
  <si>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</si>
  <si>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</si>
  <si>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</si>
  <si>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</si>
  <si>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</si>
  <si>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</si>
  <si>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</si>
  <si>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</si>
  <si>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</si>
  <si>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</si>
  <si>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</si>
  <si>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</si>
  <si>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</si>
  <si>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</si>
  <si>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</si>
  <si>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</si>
  <si>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</si>
  <si>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</si>
  <si>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</si>
  <si>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</si>
  <si>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</si>
  <si>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</si>
  <si>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</si>
  <si>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</si>
  <si>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</si>
  <si>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</si>
  <si>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</si>
  <si>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</si>
  <si>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</si>
  <si>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</si>
  <si>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</si>
  <si>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</si>
  <si>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</si>
  <si>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</si>
  <si>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</si>
  <si>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</si>
  <si>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</si>
  <si>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</si>
  <si>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</si>
  <si>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</si>
  <si>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</si>
  <si>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</si>
  <si>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</si>
  <si>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</si>
  <si>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</si>
  <si>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</si>
  <si>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</si>
  <si>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</si>
  <si>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</si>
  <si>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</si>
  <si>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</si>
  <si>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</si>
  <si>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</si>
  <si>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</si>
  <si>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</si>
  <si>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</si>
  <si>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</si>
  <si>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</si>
  <si>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</si>
  <si>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</si>
  <si>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</si>
  <si>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</si>
  <si>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</si>
  <si>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</si>
  <si>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</si>
  <si>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</si>
  <si>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</si>
  <si>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</si>
  <si>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</si>
  <si>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</si>
  <si>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</si>
  <si>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</si>
  <si>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</si>
  <si>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</si>
  <si>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</si>
  <si>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</si>
  <si>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</si>
  <si>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</si>
  <si>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</si>
  <si>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</si>
  <si>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</si>
  <si>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</si>
  <si>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</si>
  <si>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</si>
  <si>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</si>
  <si>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</si>
  <si>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</si>
  <si>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</si>
  <si>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</si>
  <si>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</si>
  <si>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</si>
  <si>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</si>
  <si>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</si>
  <si>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</si>
  <si>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</si>
  <si>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</si>
  <si>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</si>
  <si>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</si>
  <si>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</si>
  <si>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</si>
  <si>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</si>
  <si>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</si>
  <si>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</si>
  <si>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</si>
  <si>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</si>
  <si>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</si>
  <si>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</si>
  <si>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</si>
  <si>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</si>
  <si>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</si>
  <si>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</si>
  <si>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</si>
  <si>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</si>
  <si>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</si>
  <si>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</si>
  <si>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</si>
  <si>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</si>
  <si>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</si>
  <si>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</si>
  <si>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</si>
  <si>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</si>
  <si>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</si>
  <si>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</si>
  <si>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</si>
  <si>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</si>
  <si>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</si>
  <si>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</si>
  <si>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</si>
  <si>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</si>
  <si>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</si>
  <si>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</si>
  <si>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</si>
  <si>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</si>
  <si>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</si>
  <si>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</si>
  <si>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</si>
  <si>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</si>
  <si>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</si>
  <si>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</si>
  <si>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</si>
  <si>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</si>
  <si>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</si>
  <si>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</si>
  <si>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</si>
  <si>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</si>
  <si>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</si>
  <si>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</si>
  <si>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</si>
  <si>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</si>
  <si>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</si>
  <si>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</si>
  <si>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</si>
  <si>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</si>
  <si>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</si>
  <si>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</si>
  <si>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</si>
  <si>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</si>
  <si>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</si>
  <si>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</si>
  <si>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</si>
  <si>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</si>
  <si>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</si>
  <si>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</si>
  <si>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</si>
  <si>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</si>
  <si>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</si>
  <si>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</si>
  <si>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</si>
  <si>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</si>
  <si>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</si>
  <si>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</si>
  <si>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</si>
  <si>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</si>
  <si>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</si>
  <si>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</si>
  <si>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</si>
  <si>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</si>
  <si>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</si>
  <si>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</si>
  <si>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</si>
  <si>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</si>
  <si>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</si>
  <si>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</si>
  <si>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</si>
  <si>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</si>
  <si>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</si>
  <si>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</si>
  <si>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</si>
  <si>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</si>
  <si>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</si>
  <si>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</si>
  <si>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</si>
  <si>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</si>
  <si>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</si>
  <si>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</si>
  <si>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</si>
  <si>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</si>
  <si>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</si>
  <si>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</si>
  <si>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</si>
  <si>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</si>
  <si>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</si>
  <si>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</si>
  <si>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</si>
  <si>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</si>
  <si>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</si>
  <si>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</si>
  <si>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</si>
  <si>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</si>
  <si>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</si>
  <si>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</si>
  <si>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</si>
  <si>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</si>
  <si>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</si>
  <si>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</si>
  <si>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</si>
  <si>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</si>
  <si>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</si>
  <si>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</si>
  <si>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</si>
  <si>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</si>
  <si>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</si>
  <si>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</si>
  <si>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</si>
  <si>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</si>
  <si>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</si>
  <si>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</si>
  <si>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</si>
  <si>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</si>
  <si>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</si>
  <si>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</si>
  <si>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</si>
  <si>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</si>
  <si>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</si>
  <si>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</si>
  <si>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</si>
  <si>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</si>
  <si>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</si>
  <si>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</si>
  <si>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</si>
  <si>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</si>
  <si>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</si>
  <si>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</si>
  <si>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</si>
  <si>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</si>
  <si>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</si>
  <si>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</si>
  <si>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</si>
  <si>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</si>
  <si>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</si>
  <si>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</si>
  <si>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</si>
  <si>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</si>
  <si>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</si>
  <si>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</si>
  <si>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</si>
  <si>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</si>
  <si>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</si>
  <si>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</si>
  <si>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</si>
  <si>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</si>
  <si>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</si>
  <si>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</si>
  <si>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</si>
  <si>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</si>
  <si>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</si>
  <si>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</si>
  <si>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</si>
  <si>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</si>
  <si>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</si>
  <si>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</si>
  <si>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</si>
  <si>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</si>
  <si>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</si>
  <si>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</si>
  <si>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</si>
  <si>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</si>
  <si>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</si>
  <si>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</si>
  <si>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</si>
  <si>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</si>
  <si>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</si>
  <si>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</si>
  <si>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</si>
  <si>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</si>
  <si>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</si>
  <si>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</si>
  <si>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</si>
  <si>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</si>
  <si>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</si>
  <si>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</si>
  <si>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</si>
  <si>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</si>
  <si>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</si>
  <si>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</si>
  <si>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</si>
  <si>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</si>
  <si>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</si>
  <si>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</si>
  <si>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</si>
  <si>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</si>
  <si>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</si>
  <si>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</si>
  <si>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</si>
  <si>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</si>
  <si>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</si>
  <si>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</si>
  <si>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</si>
  <si>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</si>
  <si>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</si>
  <si>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</si>
  <si>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</si>
  <si>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</si>
  <si>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</si>
  <si>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</si>
  <si>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</si>
  <si>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</si>
  <si>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</si>
  <si>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</si>
  <si>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</si>
  <si>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</si>
  <si>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</si>
  <si>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</si>
  <si>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</si>
  <si>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</si>
  <si>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</si>
  <si>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</si>
  <si>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</si>
  <si>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</si>
  <si>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</si>
  <si>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</si>
  <si>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</si>
  <si>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</si>
  <si>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</si>
  <si>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</si>
  <si>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</si>
  <si>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</si>
  <si>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</si>
  <si>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</si>
  <si>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</si>
  <si>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</si>
  <si>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</si>
  <si>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</si>
  <si>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</si>
  <si>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</si>
  <si>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</si>
  <si>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</si>
  <si>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</si>
  <si>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</si>
  <si>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</si>
  <si>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</si>
  <si>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</si>
  <si>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</si>
  <si>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</si>
  <si>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</si>
  <si>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</si>
  <si>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</si>
  <si>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</si>
  <si>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</si>
  <si>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</si>
  <si>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</si>
  <si>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</si>
  <si>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</si>
  <si>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</si>
  <si>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</si>
  <si>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</si>
  <si>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</si>
  <si>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</si>
  <si>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</si>
  <si>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</si>
  <si>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</si>
  <si>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</si>
  <si>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</si>
  <si>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</si>
  <si>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</si>
  <si>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</si>
  <si>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</si>
  <si>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</si>
  <si>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</si>
  <si>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</si>
  <si>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</si>
  <si>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</si>
  <si>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</si>
  <si>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</si>
  <si>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</si>
  <si>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</si>
  <si>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</si>
  <si>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</si>
  <si>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</si>
  <si>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</si>
  <si>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</si>
  <si>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</si>
  <si>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</si>
  <si>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</si>
  <si>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</si>
  <si>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</si>
  <si>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</si>
  <si>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</si>
  <si>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</si>
  <si>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</si>
  <si>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</si>
  <si>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</si>
  <si>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</si>
  <si>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</si>
  <si>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</si>
  <si>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</si>
  <si>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</si>
  <si>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</si>
  <si>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</si>
  <si>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</si>
  <si>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</si>
  <si>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</si>
  <si>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</si>
  <si>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</si>
  <si>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</si>
  <si>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</si>
  <si>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</si>
  <si>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</si>
  <si>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</si>
  <si>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</si>
  <si>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</si>
  <si>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</si>
  <si>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</si>
  <si>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</si>
  <si>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</si>
  <si>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</si>
  <si>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</si>
  <si>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</si>
  <si>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</si>
  <si>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</si>
  <si>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</si>
  <si>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</si>
  <si>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</si>
  <si>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</si>
  <si>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</si>
  <si>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</si>
  <si>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</si>
  <si>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</si>
  <si>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</si>
  <si>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</si>
  <si>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</si>
  <si>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</si>
  <si>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</si>
  <si>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</si>
  <si>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</si>
  <si>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</si>
  <si>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</si>
  <si>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</si>
  <si>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</si>
  <si>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</si>
  <si>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</si>
  <si>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</si>
  <si>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</si>
  <si>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</si>
  <si>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</si>
  <si>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</si>
  <si>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</si>
  <si>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</si>
  <si>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</si>
  <si>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</si>
  <si>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</si>
  <si>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</si>
  <si>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</si>
  <si>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</si>
  <si>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</si>
  <si>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</si>
  <si>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</si>
  <si>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</si>
  <si>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</si>
  <si>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</si>
  <si>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</si>
  <si>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</si>
  <si>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</si>
  <si>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</si>
  <si>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</si>
  <si>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</si>
  <si>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</si>
  <si>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</si>
  <si>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</si>
  <si>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</si>
  <si>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</si>
  <si>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</si>
  <si>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</si>
  <si>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</si>
  <si>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</si>
  <si>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</si>
  <si>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</si>
  <si>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</si>
  <si>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</si>
  <si>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</si>
  <si>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</si>
  <si>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</si>
  <si>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</si>
  <si>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</si>
  <si>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</si>
  <si>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</si>
  <si>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</si>
  <si>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</si>
  <si>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</si>
  <si>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</si>
  <si>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</si>
  <si>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</si>
  <si>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</si>
  <si>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</si>
  <si>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</si>
  <si>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</si>
  <si>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</si>
  <si>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</si>
  <si>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</si>
  <si>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</si>
  <si>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</si>
  <si>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</si>
  <si>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</si>
  <si>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</si>
  <si>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</si>
  <si>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</si>
  <si>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</si>
  <si>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</si>
  <si>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</si>
  <si>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</si>
  <si>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</si>
  <si>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</si>
  <si>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</si>
  <si>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</si>
  <si>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</si>
  <si>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</si>
  <si>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</si>
  <si>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</si>
  <si>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</si>
  <si>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</si>
  <si>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</si>
  <si>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</si>
  <si>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</si>
  <si>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</si>
  <si>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</si>
  <si>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</si>
  <si>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</si>
  <si>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</si>
  <si>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</si>
  <si>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</si>
  <si>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</si>
  <si>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</si>
  <si>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</si>
  <si>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</si>
  <si>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</si>
  <si>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</si>
  <si>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</si>
  <si>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</si>
  <si>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</si>
  <si>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</si>
  <si>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</si>
  <si>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</si>
  <si>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</si>
  <si>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</si>
  <si>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</si>
  <si>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</si>
  <si>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</si>
  <si>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</si>
  <si>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</si>
  <si>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</si>
  <si>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</si>
  <si>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</si>
  <si>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</si>
  <si>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</si>
  <si>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</si>
  <si>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</si>
  <si>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</si>
  <si>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</si>
  <si>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</si>
  <si>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</si>
  <si>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</si>
  <si>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</si>
  <si>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</si>
  <si>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</si>
  <si>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</si>
  <si>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</si>
  <si>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</si>
  <si>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</si>
  <si>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</si>
  <si>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</si>
  <si>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</si>
  <si>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</si>
  <si>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</si>
  <si>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</si>
  <si>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</si>
  <si>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</si>
  <si>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</si>
  <si>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</si>
  <si>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</si>
  <si>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</si>
  <si>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</si>
  <si>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</si>
  <si>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</si>
  <si>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</si>
  <si>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</si>
  <si>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</si>
  <si>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</si>
  <si>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</si>
  <si>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</si>
  <si>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</si>
  <si>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</si>
  <si>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</si>
  <si>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</si>
  <si>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</si>
  <si>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</si>
  <si>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</si>
  <si>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</si>
  <si>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</si>
  <si>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</si>
  <si>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</si>
  <si>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</si>
  <si>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</si>
  <si>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</si>
  <si>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</si>
  <si>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</si>
  <si>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</si>
  <si>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</si>
  <si>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</si>
  <si>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</si>
  <si>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</si>
  <si>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</si>
  <si>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</si>
  <si>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</si>
  <si>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</si>
  <si>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</si>
  <si>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</si>
  <si>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</si>
  <si>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</si>
  <si>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</si>
  <si>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</si>
  <si>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</si>
  <si>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</si>
  <si>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</si>
  <si>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</si>
  <si>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</si>
  <si>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</si>
  <si>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</si>
  <si>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</si>
  <si>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</si>
  <si>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</si>
  <si>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</si>
  <si>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</si>
  <si>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</si>
  <si>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</si>
  <si>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</si>
  <si>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</si>
  <si>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</si>
  <si>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</si>
  <si>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</si>
  <si>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</si>
  <si>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</si>
  <si>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</si>
  <si>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</si>
  <si>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</si>
  <si>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</si>
  <si>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</si>
  <si>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</si>
  <si>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</si>
  <si>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</si>
  <si>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</si>
  <si>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</si>
  <si>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</si>
  <si>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</si>
  <si>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</si>
  <si>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</si>
  <si>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</si>
  <si>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</si>
  <si>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</si>
  <si>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</si>
  <si>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</si>
  <si>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</si>
  <si>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</si>
  <si>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</si>
  <si>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</si>
  <si>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</si>
  <si>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</si>
  <si>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</si>
  <si>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</si>
  <si>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</si>
  <si>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</si>
  <si>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</si>
  <si>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</si>
  <si>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</si>
  <si>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</si>
  <si>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</si>
  <si>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</si>
  <si>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</si>
  <si>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</si>
  <si>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</si>
  <si>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</si>
  <si>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</si>
  <si>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</si>
  <si>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</si>
  <si>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</si>
  <si>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</si>
  <si>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</si>
  <si>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</si>
  <si>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</si>
  <si>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</si>
  <si>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</si>
  <si>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</si>
  <si>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</si>
  <si>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</si>
  <si>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</si>
  <si>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</si>
  <si>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</si>
  <si>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</si>
  <si>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</si>
  <si>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</si>
  <si>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</si>
  <si>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</si>
  <si>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</si>
  <si>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</si>
  <si>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</si>
  <si>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</si>
  <si>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</si>
  <si>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</si>
  <si>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</si>
  <si>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</si>
  <si>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</si>
  <si>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</si>
  <si>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</si>
  <si>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</si>
  <si>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</si>
  <si>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</si>
  <si>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</si>
  <si>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</si>
  <si>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</si>
  <si>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</si>
  <si>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</si>
  <si>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</si>
  <si>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</si>
  <si>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</si>
  <si>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</si>
  <si>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</si>
  <si>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</si>
  <si>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</si>
  <si>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</si>
  <si>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</si>
  <si>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</si>
  <si>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</si>
  <si>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</si>
  <si>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</si>
  <si>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</si>
  <si>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</si>
  <si>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</si>
  <si>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</si>
  <si>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</si>
  <si>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</si>
  <si>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</si>
  <si>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</si>
  <si>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</si>
  <si>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</si>
  <si>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</si>
  <si>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</si>
  <si>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</si>
  <si>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</si>
  <si>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</si>
  <si>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</si>
  <si>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</si>
  <si>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</si>
  <si>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</si>
  <si>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</si>
  <si>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</si>
  <si>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</si>
  <si>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</si>
  <si>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</si>
  <si>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</si>
  <si>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</si>
  <si>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</si>
  <si>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</si>
  <si>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</si>
  <si>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</si>
  <si>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</si>
  <si>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</si>
  <si>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</si>
  <si>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</si>
  <si>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</si>
  <si>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</si>
  <si>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</si>
  <si>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</si>
  <si>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</si>
  <si>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</si>
  <si>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</si>
  <si>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</si>
  <si>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</si>
  <si>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</si>
  <si>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</si>
  <si>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</si>
  <si>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</si>
  <si>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</si>
  <si>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</si>
  <si>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</si>
  <si>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</si>
  <si>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</si>
  <si>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</si>
  <si>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</si>
  <si>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</si>
  <si>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</si>
  <si>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</si>
  <si>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</si>
  <si>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</si>
  <si>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</si>
  <si>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</si>
  <si>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</si>
  <si>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</si>
  <si>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</si>
  <si>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</si>
  <si>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</si>
  <si>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</si>
  <si>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</si>
  <si>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</si>
  <si>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</si>
  <si>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</si>
  <si>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</si>
  <si>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</si>
  <si>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</si>
  <si>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</si>
  <si>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</si>
  <si>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</si>
  <si>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</si>
  <si>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</si>
  <si>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</si>
  <si>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</si>
  <si>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</si>
  <si>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</si>
  <si>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</si>
  <si>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</si>
  <si>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</si>
  <si>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</si>
  <si>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</si>
  <si>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</si>
  <si>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</si>
  <si>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</si>
  <si>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</si>
  <si>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</si>
  <si>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</si>
  <si>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</si>
  <si>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</si>
  <si>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</si>
  <si>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</si>
  <si>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</si>
  <si>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</si>
  <si>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</si>
  <si>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</si>
  <si>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</si>
  <si>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</si>
  <si>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</si>
  <si>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</si>
  <si>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</si>
  <si>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</si>
  <si>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</si>
  <si>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</si>
  <si>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</si>
  <si>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</si>
  <si>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</si>
  <si>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</si>
  <si>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</si>
  <si>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</si>
  <si>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</si>
  <si>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</si>
  <si>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</si>
  <si>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</si>
  <si>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</si>
  <si>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</si>
  <si>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</si>
  <si>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</si>
  <si>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</si>
  <si>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</si>
  <si>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</si>
  <si>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</si>
  <si>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</si>
  <si>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</si>
  <si>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</si>
  <si>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</si>
  <si>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</si>
  <si>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</si>
  <si>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</si>
  <si>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</si>
  <si>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</si>
  <si>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</si>
  <si>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</si>
  <si>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</si>
  <si>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</si>
  <si>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</si>
  <si>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</si>
  <si>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</si>
  <si>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</si>
  <si>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</si>
  <si>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</si>
  <si>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</si>
  <si>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</si>
  <si>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</si>
  <si>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</si>
  <si>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</si>
  <si>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</si>
  <si>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</si>
  <si>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</si>
  <si>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</si>
  <si>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</si>
  <si>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</si>
  <si>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</si>
  <si>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</si>
  <si>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</si>
  <si>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</si>
  <si>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</si>
  <si>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</si>
  <si>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</si>
  <si>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</si>
  <si>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</si>
  <si>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</si>
  <si>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</si>
  <si>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</si>
  <si>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</si>
  <si>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</si>
  <si>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</si>
  <si>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</si>
  <si>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</si>
  <si>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</si>
  <si>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</si>
  <si>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</si>
  <si>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</si>
  <si>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</si>
  <si>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</si>
  <si>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</si>
  <si>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</si>
  <si>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</si>
  <si>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</si>
  <si>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</si>
  <si>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</si>
  <si>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</si>
  <si>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</si>
  <si>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</si>
  <si>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</si>
  <si>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</si>
  <si>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</si>
  <si>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</si>
  <si>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</si>
  <si>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</si>
  <si>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</si>
  <si>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</si>
  <si>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</si>
  <si>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</si>
  <si>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</si>
  <si>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</si>
  <si>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</si>
  <si>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</si>
  <si>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</si>
  <si>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</si>
  <si>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</si>
  <si>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</si>
  <si>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</si>
  <si>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</si>
  <si>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</si>
  <si>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</si>
  <si>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</si>
  <si>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</si>
  <si>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</si>
  <si>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</si>
  <si>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</si>
  <si>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</si>
  <si>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</si>
  <si>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</si>
  <si>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</si>
  <si>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</si>
  <si>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</si>
  <si>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</si>
  <si>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</si>
  <si>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</si>
  <si>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</si>
  <si>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</si>
  <si>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</si>
  <si>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</si>
  <si>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</si>
  <si>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</si>
  <si>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</si>
  <si>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</si>
  <si>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</si>
  <si>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</si>
  <si>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</si>
  <si>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</si>
  <si>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</si>
  <si>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</si>
  <si>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</si>
  <si>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</si>
  <si>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</si>
  <si>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</si>
  <si>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</si>
  <si>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</si>
  <si>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</si>
  <si>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</si>
  <si>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</si>
  <si>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</si>
  <si>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</si>
  <si>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</si>
  <si>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</si>
  <si>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</si>
  <si>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</si>
  <si>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</si>
  <si>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</si>
  <si>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</si>
  <si>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</si>
  <si>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</si>
  <si>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</si>
  <si>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</si>
  <si>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</si>
  <si>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</si>
  <si>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</si>
  <si>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</si>
  <si>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</si>
  <si>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</si>
  <si>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</si>
  <si>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</si>
  <si>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</si>
  <si>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</si>
  <si>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</si>
  <si>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</si>
  <si>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</si>
  <si>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</si>
  <si>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</si>
  <si>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</si>
  <si>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</si>
  <si>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</si>
  <si>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</si>
  <si>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</si>
  <si>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</si>
  <si>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</si>
  <si>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</si>
  <si>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</si>
  <si>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</si>
  <si>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</si>
  <si>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</si>
  <si>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</si>
  <si>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</si>
  <si>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</si>
  <si>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</si>
  <si>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</si>
  <si>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</si>
  <si>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</si>
  <si>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</si>
  <si>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</si>
  <si>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</si>
  <si>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</si>
  <si>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</si>
  <si>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</si>
  <si>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</si>
  <si>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</si>
  <si>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</si>
  <si>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</si>
  <si>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</si>
  <si>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</si>
  <si>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</si>
  <si>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</si>
  <si>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</si>
  <si>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</si>
  <si>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</si>
  <si>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</si>
  <si>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</si>
  <si>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</si>
  <si>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</si>
  <si>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</si>
  <si>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</si>
  <si>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</si>
  <si>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</si>
  <si>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</si>
  <si>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</si>
  <si>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</si>
  <si>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</si>
  <si>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</si>
  <si>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</si>
  <si>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</si>
  <si>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</si>
  <si>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</si>
  <si>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</si>
  <si>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</si>
  <si>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</si>
  <si>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</si>
  <si>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</si>
  <si>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</si>
  <si>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</si>
  <si>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</si>
  <si>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</si>
  <si>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</si>
  <si>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</si>
  <si>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</si>
  <si>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</si>
  <si>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</si>
  <si>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</si>
  <si>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</si>
  <si>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</si>
  <si>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</si>
  <si>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</si>
  <si>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</si>
  <si>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</si>
  <si>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</si>
  <si>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</si>
  <si>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</si>
  <si>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</si>
  <si>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</si>
  <si>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</si>
  <si>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</si>
  <si>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</si>
  <si>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</si>
  <si>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</si>
  <si>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</si>
  <si>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</si>
  <si>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</si>
  <si>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</si>
  <si>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</si>
  <si>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</si>
  <si>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</si>
  <si>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</si>
  <si>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</si>
  <si>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</si>
  <si>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</si>
  <si>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</si>
  <si>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</si>
  <si>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</si>
  <si>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</si>
  <si>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</si>
  <si>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</si>
  <si>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</si>
  <si>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</si>
  <si>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</si>
  <si>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</si>
  <si>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</si>
  <si>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</si>
  <si>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</si>
  <si>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</si>
  <si>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</si>
  <si>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</si>
  <si>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</si>
  <si>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</si>
  <si>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</si>
  <si>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</si>
  <si>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</si>
  <si>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</si>
  <si>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</si>
  <si>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</si>
  <si>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</si>
  <si>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</si>
  <si>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</si>
  <si>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</si>
  <si>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</si>
  <si>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</si>
  <si>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</si>
  <si>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</si>
  <si>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</si>
  <si>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</si>
  <si>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</si>
  <si>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</si>
  <si>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</si>
  <si>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</si>
  <si>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</si>
  <si>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</si>
  <si>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</si>
  <si>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</si>
  <si>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</si>
  <si>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</si>
  <si>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</si>
  <si>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</si>
  <si>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</si>
  <si>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</si>
  <si>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</si>
  <si>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</si>
  <si>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</si>
  <si>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</si>
  <si>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</si>
  <si>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</si>
  <si>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</si>
  <si>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</si>
  <si>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</si>
  <si>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</si>
  <si>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</si>
  <si>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</si>
  <si>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</si>
  <si>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</si>
  <si>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</si>
  <si>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</si>
  <si>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</si>
  <si>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</si>
  <si>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</si>
  <si>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</si>
  <si>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</si>
  <si>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</si>
  <si>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</si>
  <si>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</si>
  <si>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</si>
  <si>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</si>
  <si>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</si>
  <si>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</si>
  <si>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</si>
  <si>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</si>
  <si>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</si>
  <si>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</si>
  <si>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</si>
  <si>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</si>
  <si>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</si>
  <si>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</si>
  <si>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</si>
  <si>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</si>
  <si>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</si>
  <si>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</si>
  <si>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</si>
  <si>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</si>
  <si>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</si>
  <si>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</si>
  <si>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</si>
  <si>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</si>
  <si>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</si>
  <si>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</si>
  <si>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</si>
  <si>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</si>
  <si>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</si>
  <si>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</si>
  <si>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</si>
  <si>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</si>
  <si>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</si>
  <si>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</si>
  <si>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</si>
  <si>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</si>
  <si>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</si>
  <si>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</si>
  <si>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</si>
  <si>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</si>
  <si>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</si>
  <si>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</si>
  <si>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</si>
  <si>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</si>
  <si>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</si>
  <si>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</si>
  <si>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</si>
  <si>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</si>
  <si>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</si>
  <si>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</si>
  <si>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</si>
  <si>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</si>
  <si>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</si>
  <si>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</si>
  <si>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</si>
  <si>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</si>
  <si>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</si>
  <si>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</si>
  <si>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</si>
  <si>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</si>
  <si>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</si>
  <si>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</si>
  <si>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</si>
  <si>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</si>
  <si>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</si>
  <si>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</si>
  <si>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</si>
  <si>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</si>
  <si>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</si>
  <si>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</si>
  <si>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</si>
  <si>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</si>
  <si>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</si>
  <si>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</si>
  <si>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</si>
  <si>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</si>
  <si>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</si>
  <si>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</si>
  <si>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</si>
  <si>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</si>
  <si>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</si>
  <si>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</si>
  <si>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</si>
  <si>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</si>
  <si>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</si>
  <si>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</si>
  <si>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</si>
  <si>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</si>
  <si>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</si>
  <si>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</si>
  <si>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</si>
  <si>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</si>
  <si>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</si>
  <si>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</si>
  <si>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</si>
  <si>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</si>
  <si>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</si>
  <si>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</si>
  <si>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</si>
  <si>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</si>
  <si>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</si>
  <si>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</si>
  <si>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</si>
  <si>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</si>
  <si>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</si>
  <si>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</si>
  <si>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</si>
  <si>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</si>
  <si>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</si>
  <si>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</si>
  <si>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</si>
  <si>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</si>
  <si>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</si>
  <si>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</si>
  <si>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</si>
  <si>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</si>
  <si>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</si>
  <si>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</si>
  <si>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</si>
  <si>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</si>
  <si>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</si>
  <si>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</si>
  <si>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</si>
  <si>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</si>
  <si>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</si>
  <si>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</si>
  <si>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</si>
  <si>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</si>
  <si>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</si>
  <si>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</si>
  <si>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</si>
  <si>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</si>
  <si>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</si>
  <si>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</si>
  <si>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</si>
  <si>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</si>
  <si>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</si>
  <si>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</si>
  <si>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</si>
  <si>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</si>
  <si>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</si>
  <si>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</si>
  <si>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</si>
  <si>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</si>
  <si>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</si>
  <si>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</si>
  <si>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</si>
  <si>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</si>
  <si>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</si>
  <si>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</si>
  <si>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</si>
  <si>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</si>
  <si>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</si>
  <si>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</si>
  <si>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</si>
  <si>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</si>
  <si>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</si>
  <si>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</si>
  <si>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</si>
  <si>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</si>
  <si>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</si>
  <si>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</si>
  <si>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</si>
  <si>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</si>
  <si>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</si>
  <si>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</si>
  <si>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</si>
  <si>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</si>
  <si>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</si>
  <si>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</si>
  <si>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</si>
  <si>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</si>
  <si>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</si>
  <si>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</si>
  <si>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</si>
  <si>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</si>
  <si>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</si>
  <si>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</si>
  <si>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</si>
  <si>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</si>
  <si>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</si>
  <si>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</si>
  <si>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</si>
  <si>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</si>
  <si>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</si>
  <si>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</si>
  <si>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</si>
  <si>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</si>
  <si>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</si>
  <si>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</si>
  <si>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</si>
  <si>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</si>
  <si>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</si>
  <si>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</si>
  <si>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</si>
  <si>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</si>
  <si>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</si>
  <si>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</si>
  <si>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</si>
  <si>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</si>
  <si>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</si>
  <si>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</si>
  <si>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</si>
  <si>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</si>
  <si>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</si>
  <si>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</si>
  <si>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</si>
  <si>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</si>
  <si>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</si>
  <si>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</si>
  <si>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</si>
  <si>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</si>
  <si>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</si>
  <si>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</si>
  <si>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</si>
  <si>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</si>
  <si>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</si>
  <si>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</si>
  <si>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</si>
  <si>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</si>
  <si>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</si>
  <si>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</si>
  <si>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</si>
  <si>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</si>
  <si>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</si>
  <si>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</si>
  <si>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</si>
  <si>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</si>
  <si>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</si>
  <si>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</si>
  <si>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</si>
  <si>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</si>
  <si>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</si>
  <si>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</si>
  <si>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</si>
  <si>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</si>
  <si>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</si>
  <si>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</si>
  <si>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</si>
  <si>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</si>
  <si>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</si>
  <si>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</si>
  <si>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</si>
  <si>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</si>
  <si>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</si>
  <si>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</si>
  <si>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</si>
  <si>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</si>
  <si>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</si>
  <si>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</si>
  <si>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</si>
  <si>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</si>
  <si>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</si>
  <si>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</si>
  <si>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</si>
  <si>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</si>
  <si>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</si>
  <si>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</si>
  <si>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</si>
  <si>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</si>
  <si>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</si>
  <si>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</si>
  <si>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</si>
  <si>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</si>
  <si>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</si>
  <si>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</si>
  <si>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</si>
  <si>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</si>
  <si>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</si>
  <si>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</si>
  <si>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</si>
  <si>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</si>
  <si>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</si>
  <si>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</si>
  <si>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</si>
  <si>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</si>
  <si>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</si>
  <si>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</si>
  <si>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</si>
  <si>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</si>
  <si>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</si>
  <si>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</si>
  <si>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</si>
  <si>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</si>
  <si>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</si>
  <si>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</si>
  <si>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</si>
  <si>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</si>
  <si>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</si>
  <si>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</si>
  <si>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</si>
  <si>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</si>
  <si>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</si>
  <si>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</si>
  <si>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</si>
  <si>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</si>
  <si>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</si>
  <si>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</si>
  <si>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</si>
  <si>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</si>
  <si>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</si>
  <si>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</si>
  <si>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</si>
  <si>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</si>
  <si>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</si>
  <si>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</si>
  <si>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</si>
  <si>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</si>
  <si>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</si>
  <si>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</si>
  <si>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</si>
  <si>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</si>
  <si>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</si>
  <si>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</si>
  <si>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</si>
  <si>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</si>
  <si>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</si>
  <si>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</si>
  <si>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</si>
  <si>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</si>
  <si>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</si>
  <si>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</si>
  <si>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</si>
  <si>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</si>
  <si>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</si>
  <si>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</si>
  <si>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</si>
  <si>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</si>
  <si>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</si>
  <si>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</si>
  <si>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</si>
  <si>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</si>
  <si>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</si>
  <si>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</si>
  <si>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</si>
  <si>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</si>
  <si>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</si>
  <si>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</si>
  <si>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</si>
  <si>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</si>
  <si>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</si>
  <si>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</si>
  <si>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</si>
  <si>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</si>
  <si>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</si>
  <si>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</si>
  <si>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</si>
  <si>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</si>
  <si>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</si>
  <si>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</si>
  <si>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</si>
  <si>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</si>
  <si>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</si>
  <si>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</si>
  <si>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</si>
  <si>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</si>
  <si>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</si>
  <si>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</si>
  <si>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</si>
  <si>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</si>
  <si>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</si>
  <si>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</si>
  <si>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</si>
  <si>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</si>
  <si>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</si>
  <si>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</si>
  <si>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</si>
  <si>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</si>
  <si>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</si>
  <si>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</si>
  <si>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</si>
  <si>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</si>
  <si>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</si>
  <si>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</si>
  <si>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</si>
  <si>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</si>
  <si>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</si>
  <si>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</si>
  <si>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</si>
  <si>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</si>
  <si>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</si>
  <si>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</si>
  <si>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</si>
  <si>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</si>
  <si>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</si>
  <si>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</si>
  <si>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</si>
  <si>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</si>
  <si>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</si>
  <si>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</si>
  <si>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</si>
  <si>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</si>
  <si>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</si>
  <si>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</si>
  <si>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</si>
  <si>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</si>
  <si>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</si>
  <si>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</si>
  <si>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</si>
  <si>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</si>
  <si>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</si>
  <si>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</si>
  <si>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</si>
  <si>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</si>
  <si>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</si>
  <si>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</si>
  <si>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</si>
  <si>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</si>
  <si>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</si>
  <si>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</si>
  <si>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</si>
  <si>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</si>
  <si>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</si>
  <si>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</si>
  <si>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</si>
  <si>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</si>
  <si>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</si>
  <si>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</si>
  <si>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</si>
  <si>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</si>
  <si>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</si>
  <si>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</si>
  <si>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</si>
  <si>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</si>
  <si>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</si>
  <si>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</si>
  <si>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</si>
  <si>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</si>
  <si>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</si>
  <si>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</si>
  <si>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</si>
  <si>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</si>
  <si>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</si>
  <si>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</si>
  <si>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</si>
  <si>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</si>
  <si>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</si>
  <si>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</si>
  <si>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</si>
  <si>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</si>
  <si>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</si>
  <si>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</si>
  <si>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</si>
  <si>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</si>
  <si>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</si>
  <si>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</si>
  <si>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</si>
  <si>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</si>
  <si>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</si>
  <si>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</si>
  <si>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</si>
  <si>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</si>
  <si>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</si>
  <si>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</si>
  <si>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</si>
  <si>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</si>
  <si>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</si>
  <si>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</si>
  <si>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</si>
  <si>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</si>
  <si>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</si>
  <si>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</si>
  <si>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</si>
  <si>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</si>
  <si>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</si>
  <si>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</si>
  <si>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</si>
  <si>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</si>
  <si>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</si>
  <si>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</si>
  <si>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</si>
  <si>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</si>
  <si>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</si>
  <si>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</si>
  <si>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</si>
  <si>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</si>
  <si>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</si>
  <si>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</si>
  <si>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</si>
  <si>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</si>
  <si>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</si>
  <si>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</si>
  <si>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</si>
  <si>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</si>
  <si>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</si>
  <si>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</si>
  <si>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</si>
  <si>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</si>
  <si>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</si>
  <si>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</si>
  <si>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</si>
  <si>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</si>
  <si>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</si>
  <si>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</si>
  <si>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</si>
  <si>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</si>
  <si>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</si>
  <si>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</si>
  <si>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</si>
  <si>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</si>
  <si>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</si>
  <si>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</si>
  <si>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</si>
  <si>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</si>
  <si>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</si>
  <si>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</si>
  <si>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</si>
  <si>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</si>
  <si>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</si>
  <si>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</si>
  <si>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</si>
  <si>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</si>
  <si>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</si>
  <si>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</si>
  <si>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</si>
  <si>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</si>
  <si>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</si>
  <si>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</si>
  <si>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</si>
  <si>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</si>
  <si>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</si>
  <si>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</si>
  <si>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</si>
  <si>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</si>
  <si>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</si>
  <si>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</si>
  <si>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</si>
  <si>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</si>
  <si>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</si>
  <si>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</si>
  <si>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</si>
  <si>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</si>
  <si>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</si>
  <si>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</si>
  <si>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</si>
  <si>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</si>
  <si>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</si>
  <si>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</si>
  <si>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</si>
  <si>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</si>
  <si>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</si>
  <si>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</si>
  <si>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</si>
  <si>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</si>
  <si>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</si>
  <si>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</si>
  <si>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</si>
  <si>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</si>
  <si>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</si>
  <si>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</si>
  <si>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</si>
  <si>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</si>
  <si>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</si>
  <si>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</si>
  <si>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</si>
  <si>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</si>
  <si>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</si>
  <si>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</si>
  <si>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</si>
  <si>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</si>
  <si>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</si>
  <si>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</si>
  <si>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</si>
  <si>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</si>
  <si>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</si>
  <si>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</si>
  <si>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</si>
  <si>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</si>
  <si>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</si>
  <si>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</si>
  <si>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</si>
  <si>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</si>
  <si>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</si>
  <si>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</si>
  <si>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</si>
  <si>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</si>
  <si>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</si>
  <si>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</si>
  <si>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</si>
  <si>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</si>
  <si>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</si>
  <si>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</si>
  <si>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</si>
  <si>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</si>
  <si>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</si>
  <si>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</si>
  <si>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</si>
  <si>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</si>
  <si>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</si>
  <si>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</si>
  <si>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</si>
  <si>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</si>
  <si>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</si>
  <si>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</si>
  <si>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</si>
  <si>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</si>
  <si>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</si>
  <si>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</si>
  <si>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</si>
  <si>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</si>
  <si>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</si>
  <si>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</si>
  <si>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</si>
  <si>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</si>
  <si>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</si>
  <si>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</si>
  <si>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</si>
  <si>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</si>
  <si>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</si>
  <si>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</si>
  <si>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</si>
  <si>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</si>
  <si>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</si>
  <si>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</si>
  <si>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</si>
  <si>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</si>
  <si>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</si>
  <si>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</si>
  <si>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</si>
  <si>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</si>
  <si>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</si>
  <si>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</si>
  <si>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</si>
  <si>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</si>
  <si>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</si>
  <si>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</si>
  <si>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</si>
  <si>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</si>
  <si>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</si>
  <si>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</si>
  <si>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</si>
  <si>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</si>
  <si>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</si>
  <si>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</si>
  <si>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</si>
  <si>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</si>
  <si>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</si>
  <si>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</si>
  <si>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</si>
  <si>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</si>
  <si>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</si>
  <si>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</si>
  <si>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</si>
  <si>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</si>
  <si>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</si>
  <si>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</si>
  <si>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</si>
  <si>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</si>
  <si>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</si>
  <si>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</si>
  <si>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</si>
  <si>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</si>
  <si>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</si>
  <si>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</si>
  <si>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</si>
  <si>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</si>
  <si>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</si>
  <si>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</si>
  <si>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</si>
  <si>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</si>
  <si>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</si>
  <si>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</si>
  <si>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</si>
  <si>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</si>
  <si>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</si>
  <si>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</si>
  <si>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</si>
  <si>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</si>
  <si>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</si>
  <si>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</si>
  <si>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</si>
  <si>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</si>
  <si>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</si>
  <si>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</si>
  <si>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</si>
  <si>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</si>
  <si>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</si>
  <si>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</si>
  <si>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</si>
  <si>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</si>
  <si>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</si>
  <si>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</si>
  <si>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</si>
  <si>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</si>
  <si>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</si>
  <si>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</si>
  <si>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</si>
  <si>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</si>
  <si>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</si>
  <si>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</si>
  <si>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</si>
  <si>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</si>
  <si>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</si>
  <si>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</si>
  <si>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</si>
  <si>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</si>
  <si>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</si>
  <si>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</si>
  <si>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</si>
  <si>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</si>
  <si>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</si>
  <si>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</si>
  <si>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</si>
  <si>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</si>
  <si>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</si>
  <si>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</si>
  <si>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</si>
  <si>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</si>
  <si>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</si>
  <si>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</si>
  <si>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</si>
  <si>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</si>
  <si>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</si>
  <si>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</si>
  <si>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</si>
  <si>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</si>
  <si>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</si>
  <si>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</si>
  <si>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</si>
  <si>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</si>
  <si>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</si>
  <si>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</si>
  <si>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</si>
  <si>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</si>
  <si>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</si>
  <si>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</si>
  <si>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</si>
  <si>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</si>
  <si>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</si>
  <si>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</si>
  <si>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</si>
  <si>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</si>
  <si>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</si>
  <si>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</si>
  <si>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</si>
  <si>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</si>
  <si>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</si>
  <si>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</si>
  <si>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</si>
  <si>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</si>
  <si>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</si>
  <si>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</si>
  <si>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</si>
  <si>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</si>
  <si>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</si>
  <si>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</si>
  <si>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</si>
  <si>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</si>
  <si>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</si>
  <si>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</si>
  <si>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</si>
  <si>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</si>
  <si>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</si>
  <si>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</si>
  <si>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</si>
  <si>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</si>
  <si>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</si>
  <si>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</si>
  <si>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</si>
  <si>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</si>
  <si>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</si>
  <si>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</si>
  <si>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</si>
  <si>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</si>
  <si>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</si>
  <si>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</si>
  <si>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</si>
  <si>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</si>
  <si>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</si>
  <si>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</si>
  <si>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</si>
  <si>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</si>
  <si>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</si>
  <si>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</si>
  <si>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</si>
  <si>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</si>
  <si>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</si>
  <si>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</si>
  <si>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</si>
  <si>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</si>
  <si>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</si>
  <si>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</si>
  <si>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</si>
  <si>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</si>
  <si>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</si>
  <si>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</si>
  <si>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</si>
  <si>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</si>
  <si>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</si>
  <si>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</si>
  <si>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</si>
  <si>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</si>
  <si>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</si>
  <si>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</si>
  <si>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</si>
  <si>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</si>
  <si>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</si>
  <si>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</si>
  <si>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</si>
  <si>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</si>
  <si>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</si>
  <si>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</si>
  <si>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</si>
  <si>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</si>
  <si>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</si>
  <si>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</si>
  <si>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</si>
  <si>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</si>
  <si>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</si>
  <si>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</si>
  <si>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</si>
  <si>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</si>
  <si>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</si>
  <si>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</si>
  <si>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</si>
  <si>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</si>
  <si>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</si>
  <si>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</si>
  <si>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</si>
  <si>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</si>
  <si>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</si>
  <si>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</si>
  <si>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</si>
  <si>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</si>
  <si>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</si>
  <si>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</si>
  <si>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</si>
  <si>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</si>
  <si>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</si>
  <si>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</si>
  <si>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</si>
  <si>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</si>
  <si>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</si>
  <si>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</si>
  <si>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</si>
  <si>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</si>
  <si>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</si>
  <si>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</si>
  <si>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</si>
  <si>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</si>
  <si>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</si>
  <si>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</si>
  <si>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</si>
  <si>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</si>
  <si>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</si>
  <si>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</si>
  <si>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</si>
  <si>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</si>
  <si>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</si>
  <si>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</si>
  <si>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</si>
  <si>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</si>
  <si>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</si>
  <si>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</si>
  <si>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</si>
  <si>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</si>
  <si>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</si>
  <si>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</si>
  <si>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</si>
  <si>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</si>
  <si>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</si>
  <si>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</si>
  <si>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</si>
  <si>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</si>
  <si>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</si>
  <si>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</si>
  <si>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</si>
  <si>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</si>
  <si>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</si>
  <si>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</si>
  <si>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</si>
  <si>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</si>
  <si>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</si>
  <si>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</si>
  <si>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</si>
  <si>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</si>
  <si>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</si>
  <si>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</si>
  <si>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</si>
  <si>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</si>
  <si>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</si>
  <si>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</si>
  <si>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</si>
  <si>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</si>
  <si>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</si>
  <si>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</si>
  <si>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</si>
  <si>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</si>
  <si>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</si>
  <si>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</si>
  <si>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</si>
  <si>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</si>
  <si>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</si>
  <si>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</si>
  <si>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</si>
  <si>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</si>
  <si>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</si>
  <si>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</si>
  <si>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</si>
  <si>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</si>
  <si>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</si>
  <si>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</si>
  <si>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</si>
  <si>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</si>
  <si>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</si>
  <si>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</si>
  <si>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</si>
  <si>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</si>
  <si>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</si>
  <si>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</si>
  <si>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</si>
  <si>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</si>
  <si>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</si>
  <si>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</si>
  <si>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</si>
  <si>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</si>
  <si>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</si>
  <si>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</si>
  <si>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</si>
  <si>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</si>
  <si>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</si>
  <si>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</si>
  <si>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</si>
  <si>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</si>
  <si>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</si>
  <si>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</si>
  <si>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</si>
  <si>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</si>
  <si>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</si>
  <si>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</si>
  <si>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</si>
  <si>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</si>
  <si>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</si>
  <si>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</si>
  <si>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</si>
  <si>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</si>
  <si>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</si>
  <si>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</si>
  <si>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</si>
  <si>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</si>
  <si>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</si>
  <si>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</si>
  <si>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</si>
  <si>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</si>
  <si>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</si>
  <si>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</si>
  <si>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</si>
  <si>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</si>
  <si>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</si>
  <si>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</si>
  <si>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</si>
  <si>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</si>
  <si>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</si>
  <si>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</si>
  <si>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</si>
  <si>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</si>
  <si>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</si>
  <si>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</si>
  <si>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</si>
  <si>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</si>
  <si>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</si>
  <si>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</si>
  <si>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</si>
  <si>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</si>
  <si>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</si>
  <si>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</si>
  <si>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</si>
  <si>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</si>
  <si>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</si>
  <si>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</si>
  <si>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</si>
  <si>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</si>
  <si>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</si>
  <si>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</si>
  <si>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</si>
  <si>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</si>
  <si>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</si>
  <si>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</si>
  <si>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</si>
  <si>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</si>
  <si>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</si>
  <si>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</si>
  <si>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</si>
  <si>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</si>
  <si>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</si>
  <si>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</si>
  <si>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</si>
  <si>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</si>
  <si>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</si>
  <si>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</si>
  <si>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</si>
  <si>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</si>
  <si>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</si>
  <si>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</si>
  <si>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</si>
  <si>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</si>
  <si>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</si>
  <si>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</si>
  <si>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</si>
  <si>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</si>
  <si>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</si>
  <si>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</si>
  <si>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</si>
  <si>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</si>
  <si>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</si>
  <si>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</si>
  <si>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</si>
  <si>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</si>
  <si>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</si>
  <si>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</si>
  <si>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</si>
  <si>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</si>
  <si>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</si>
  <si>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</si>
  <si>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</si>
  <si>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</si>
  <si>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</si>
  <si>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</si>
  <si>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</si>
  <si>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</si>
  <si>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</si>
  <si>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</si>
  <si>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</si>
  <si>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</si>
  <si>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</si>
  <si>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</si>
  <si>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</si>
  <si>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</si>
  <si>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</si>
  <si>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</si>
  <si>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</si>
  <si>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</si>
  <si>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</si>
  <si>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</si>
  <si>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</si>
  <si>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</si>
  <si>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</si>
  <si>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</si>
  <si>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</si>
  <si>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</si>
  <si>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</si>
  <si>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</si>
  <si>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</si>
  <si>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</si>
  <si>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</si>
  <si>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</si>
  <si>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</si>
  <si>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</si>
  <si>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</si>
  <si>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</si>
  <si>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</si>
  <si>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</si>
  <si>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</si>
  <si>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</si>
  <si>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</si>
  <si>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</si>
  <si>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</si>
  <si>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</si>
  <si>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</si>
  <si>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</si>
  <si>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</si>
  <si>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</si>
  <si>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</si>
  <si>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</si>
  <si>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</si>
  <si>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</si>
  <si>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</si>
  <si>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</si>
  <si>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</si>
  <si>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</si>
  <si>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</si>
  <si>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</si>
  <si>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</si>
  <si>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</si>
  <si>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</si>
  <si>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</si>
  <si>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</si>
  <si>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</si>
  <si>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</si>
  <si>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</si>
  <si>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</si>
  <si>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</si>
  <si>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</si>
  <si>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</si>
  <si>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</si>
  <si>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</si>
  <si>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</si>
  <si>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</si>
  <si>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</si>
  <si>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</si>
  <si>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</si>
  <si>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</si>
  <si>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</si>
  <si>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</si>
  <si>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</si>
  <si>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</si>
  <si>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</si>
  <si>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</si>
  <si>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</si>
  <si>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</si>
  <si>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</si>
  <si>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</si>
  <si>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</si>
  <si>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</si>
  <si>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</si>
  <si>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</si>
  <si>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</si>
  <si>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</si>
  <si>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</si>
  <si>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</si>
  <si>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</si>
  <si>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</si>
  <si>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</si>
  <si>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</si>
  <si>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</si>
  <si>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</si>
  <si>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</si>
  <si>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</si>
  <si>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</si>
  <si>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</si>
  <si>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</si>
  <si>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</si>
  <si>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</si>
  <si>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</si>
  <si>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</si>
  <si>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</si>
  <si>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</si>
  <si>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</si>
  <si>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</si>
  <si>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</si>
  <si>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</si>
  <si>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</si>
  <si>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</si>
  <si>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</si>
  <si>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</si>
  <si>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</si>
  <si>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</si>
  <si>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</si>
  <si>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</si>
  <si>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</si>
  <si>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</si>
  <si>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</si>
  <si>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</si>
  <si>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</si>
  <si>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</si>
  <si>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</si>
  <si>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</si>
  <si>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</si>
  <si>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</si>
  <si>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</si>
  <si>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</si>
  <si>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</si>
  <si>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</si>
  <si>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</si>
  <si>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</si>
  <si>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</si>
  <si>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</si>
  <si>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</si>
  <si>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</si>
  <si>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</si>
  <si>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</si>
  <si>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</si>
  <si>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</si>
  <si>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</si>
  <si>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</si>
  <si>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</si>
  <si>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</si>
  <si>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</si>
  <si>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</si>
  <si>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</si>
  <si>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</si>
  <si>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</si>
  <si>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</si>
  <si>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</si>
  <si>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</si>
  <si>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</si>
  <si>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</si>
  <si>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</si>
  <si>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</si>
  <si>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</si>
  <si>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</si>
  <si>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</si>
  <si>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</si>
  <si>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</si>
  <si>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</si>
  <si>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</si>
  <si>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</si>
  <si>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</si>
  <si>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</si>
  <si>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</si>
  <si>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</si>
  <si>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</si>
  <si>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</si>
  <si>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</si>
  <si>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</si>
  <si>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</si>
  <si>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</si>
  <si>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</si>
  <si>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</si>
  <si>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</si>
  <si>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</si>
  <si>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</si>
  <si>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</si>
  <si>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</si>
  <si>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</si>
  <si>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</si>
  <si>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</si>
  <si>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</si>
  <si>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</si>
  <si>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</si>
  <si>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</si>
  <si>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</si>
  <si>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</si>
  <si>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</si>
  <si>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</si>
  <si>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</si>
  <si>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</si>
  <si>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</si>
  <si>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</si>
  <si>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</si>
  <si>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</si>
  <si>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</si>
  <si>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</si>
  <si>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</si>
  <si>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</si>
  <si>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</si>
  <si>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</si>
  <si>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</si>
  <si>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</si>
  <si>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</si>
  <si>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</si>
  <si>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</si>
  <si>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</si>
  <si>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</si>
  <si>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</si>
  <si>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</si>
  <si>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</si>
  <si>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</si>
  <si>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</si>
  <si>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</si>
  <si>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</si>
  <si>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</si>
  <si>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</si>
  <si>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</si>
  <si>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</si>
  <si>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</si>
  <si>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</si>
  <si>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</si>
  <si>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</si>
  <si>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</si>
  <si>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</si>
  <si>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</si>
  <si>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</si>
  <si>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</si>
  <si>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</si>
  <si>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</si>
  <si>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</si>
  <si>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</si>
  <si>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</si>
  <si>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</si>
  <si>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</si>
  <si>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</si>
  <si>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</si>
  <si>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</si>
  <si>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</si>
  <si>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</si>
  <si>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</si>
  <si>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</si>
  <si>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</si>
  <si>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</si>
  <si>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</si>
  <si>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</si>
  <si>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</si>
  <si>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</si>
  <si>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</si>
  <si>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</si>
  <si>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</si>
  <si>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</si>
  <si>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</si>
  <si>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</si>
  <si>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</si>
  <si>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</si>
  <si>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</si>
  <si>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</si>
  <si>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</si>
  <si>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</si>
  <si>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</si>
  <si>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</si>
  <si>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</si>
  <si>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</si>
  <si>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</si>
  <si>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</si>
  <si>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</si>
  <si>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</si>
  <si>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</si>
  <si>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</si>
  <si>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</si>
  <si>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</si>
  <si>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</si>
  <si>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</si>
  <si>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</si>
  <si>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</si>
  <si>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</si>
  <si>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</si>
  <si>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</si>
  <si>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</si>
  <si>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</si>
  <si>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</si>
  <si>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</si>
  <si>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</si>
  <si>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</si>
  <si>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</si>
  <si>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</si>
  <si>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</si>
  <si>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</si>
  <si>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</si>
  <si>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</si>
  <si>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</si>
  <si>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</si>
  <si>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</si>
  <si>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</si>
  <si>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</si>
  <si>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</si>
  <si>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</si>
  <si>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</si>
  <si>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</si>
  <si>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</si>
  <si>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</si>
  <si>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</si>
  <si>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</si>
  <si>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</si>
  <si>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</si>
  <si>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</si>
  <si>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</si>
  <si>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</si>
  <si>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</si>
  <si>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</si>
  <si>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</si>
  <si>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</si>
  <si>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</si>
  <si>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</si>
  <si>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</si>
  <si>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</si>
  <si>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</si>
  <si>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</si>
  <si>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</si>
  <si>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</si>
  <si>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</si>
  <si>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</si>
  <si>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</si>
  <si>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</si>
  <si>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</si>
  <si>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</si>
  <si>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</si>
  <si>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</si>
  <si>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</si>
  <si>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</si>
  <si>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</si>
  <si>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</si>
  <si>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</si>
  <si>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</si>
  <si>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</si>
  <si>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</si>
  <si>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</si>
  <si>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</si>
  <si>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</si>
  <si>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</si>
  <si>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</si>
  <si>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</si>
  <si>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</si>
  <si>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</si>
  <si>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</si>
  <si>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</si>
  <si>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</si>
  <si>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</si>
  <si>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</si>
  <si>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</si>
  <si>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</si>
  <si>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</si>
  <si>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</si>
  <si>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</si>
  <si>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</si>
  <si>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</si>
  <si>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</si>
  <si>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</si>
  <si>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</si>
  <si>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</si>
  <si>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</si>
  <si>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</si>
  <si>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</si>
  <si>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</si>
  <si>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</si>
  <si>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</si>
  <si>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</si>
  <si>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</si>
  <si>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</si>
  <si>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</si>
  <si>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</si>
  <si>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</si>
  <si>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</si>
  <si>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</si>
  <si>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</si>
  <si>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</si>
  <si>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</si>
  <si>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</si>
  <si>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</si>
  <si>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</si>
  <si>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</si>
  <si>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</si>
  <si>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</si>
  <si>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</si>
  <si>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</si>
  <si>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</si>
  <si>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</si>
  <si>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</si>
  <si>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</si>
  <si>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</si>
  <si>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</si>
  <si>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</si>
  <si>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</si>
  <si>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</si>
  <si>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</si>
  <si>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</si>
  <si>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</si>
  <si>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</si>
  <si>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</si>
  <si>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</si>
  <si>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</si>
  <si>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</si>
  <si>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</si>
  <si>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</si>
  <si>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</si>
  <si>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</si>
  <si>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</si>
  <si>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</si>
  <si>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</si>
  <si>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</si>
  <si>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</si>
  <si>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</si>
  <si>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</si>
  <si>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</si>
  <si>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</si>
  <si>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</si>
  <si>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</si>
  <si>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</si>
  <si>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</si>
  <si>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</si>
  <si>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</si>
  <si>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</si>
  <si>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</si>
  <si>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</si>
  <si>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</si>
  <si>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</si>
  <si>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</si>
  <si>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</si>
  <si>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</si>
  <si>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</si>
  <si>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</si>
  <si>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</si>
  <si>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</si>
  <si>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</si>
  <si>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</si>
  <si>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</si>
  <si>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</si>
  <si>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</si>
  <si>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</si>
  <si>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</si>
  <si>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</si>
  <si>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</si>
  <si>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</si>
  <si>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</si>
  <si>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</si>
  <si>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</si>
  <si>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</si>
  <si>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</si>
  <si>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</si>
  <si>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</si>
  <si>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</si>
  <si>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</si>
  <si>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</si>
  <si>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</si>
  <si>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</si>
  <si>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</si>
  <si>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</si>
  <si>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</si>
  <si>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</si>
  <si>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</si>
  <si>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</si>
  <si>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</si>
  <si>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</si>
  <si>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</si>
  <si>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</si>
  <si>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</si>
  <si>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</si>
  <si>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</si>
  <si>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</si>
  <si>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</si>
  <si>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</si>
  <si>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</si>
  <si>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</si>
  <si>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</si>
  <si>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</si>
  <si>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</si>
  <si>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</si>
  <si>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</si>
  <si>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</si>
  <si>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</si>
  <si>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</si>
  <si>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</si>
  <si>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</si>
  <si>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</si>
  <si>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</si>
  <si>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</si>
  <si>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</si>
  <si>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</si>
  <si>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</si>
  <si>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</si>
  <si>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</si>
  <si>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</si>
  <si>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</si>
  <si>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</si>
  <si>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</si>
  <si>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</si>
  <si>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</si>
  <si>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</si>
  <si>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</si>
  <si>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</si>
  <si>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</si>
  <si>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</si>
  <si>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</si>
  <si>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</si>
  <si>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</si>
  <si>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</si>
  <si>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</si>
  <si>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</si>
  <si>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</si>
  <si>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</si>
  <si>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</si>
  <si>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</si>
  <si>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</si>
  <si>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</si>
  <si>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</si>
  <si>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</si>
  <si>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</si>
  <si>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</si>
  <si>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</si>
  <si>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</si>
  <si>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</si>
  <si>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</si>
  <si>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</si>
  <si>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</si>
  <si>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</si>
  <si>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</si>
  <si>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</si>
  <si>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</si>
  <si>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</si>
  <si>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</si>
  <si>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</si>
  <si>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</si>
  <si>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</si>
  <si>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</si>
  <si>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</si>
  <si>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</si>
  <si>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</si>
  <si>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</si>
  <si>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</si>
  <si>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</si>
  <si>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</si>
  <si>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</si>
  <si>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</si>
  <si>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</si>
  <si>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</si>
  <si>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</si>
  <si>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</si>
  <si>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</si>
  <si>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</si>
  <si>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</si>
  <si>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</si>
  <si>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</si>
  <si>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</si>
  <si>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</si>
  <si>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</si>
  <si>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</si>
  <si>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</si>
  <si>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</si>
  <si>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</si>
  <si>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</si>
  <si>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</si>
  <si>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</si>
  <si>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</si>
  <si>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</si>
  <si>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</si>
  <si>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</si>
  <si>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</si>
  <si>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</si>
  <si>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</si>
  <si>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</si>
  <si>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</si>
  <si>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</si>
  <si>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</si>
  <si>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</si>
  <si>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</si>
  <si>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</si>
  <si>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</si>
  <si>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</si>
  <si>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</si>
  <si>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</si>
  <si>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</si>
  <si>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</si>
  <si>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</si>
  <si>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</si>
  <si>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</si>
  <si>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</si>
  <si>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</si>
  <si>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</si>
  <si>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</si>
  <si>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</si>
  <si>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</si>
  <si>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</si>
  <si>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</si>
  <si>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</si>
  <si>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</si>
  <si>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</si>
  <si>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</si>
  <si>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</si>
  <si>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</si>
  <si>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</si>
  <si>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</si>
  <si>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</si>
  <si>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</si>
  <si>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</si>
  <si>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</si>
  <si>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</si>
  <si>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</si>
  <si>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</si>
  <si>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</si>
  <si>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</si>
  <si>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</si>
  <si>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</si>
  <si>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</si>
  <si>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</si>
  <si>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</si>
  <si>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</si>
  <si>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</si>
  <si>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</si>
  <si>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</si>
  <si>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</si>
  <si>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</si>
  <si>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</si>
  <si>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</si>
  <si>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</si>
  <si>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</si>
  <si>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</si>
  <si>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</si>
  <si>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</si>
  <si>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</si>
  <si>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</si>
  <si>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</si>
  <si>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</si>
  <si>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</si>
  <si>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</si>
  <si>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</si>
  <si>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</si>
  <si>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</si>
  <si>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</si>
  <si>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</si>
  <si>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</si>
  <si>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</si>
  <si>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</si>
  <si>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</si>
  <si>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</si>
  <si>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</si>
  <si>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</si>
  <si>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</si>
  <si>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</si>
  <si>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</si>
  <si>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</si>
  <si>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</si>
  <si>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</si>
  <si>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</si>
  <si>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</si>
  <si>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</si>
  <si>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</si>
  <si>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</si>
  <si>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</si>
  <si>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</si>
  <si>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</si>
  <si>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</si>
  <si>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</si>
  <si>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</si>
  <si>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</si>
  <si>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</si>
  <si>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</si>
  <si>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</si>
  <si>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</si>
  <si>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</si>
  <si>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</si>
  <si>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</si>
  <si>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</si>
  <si>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</si>
  <si>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</si>
  <si>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</si>
  <si>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</si>
  <si>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</si>
  <si>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</si>
  <si>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</si>
  <si>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</si>
  <si>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</si>
  <si>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</si>
  <si>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</si>
  <si>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</si>
  <si>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</si>
  <si>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</si>
  <si>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</si>
  <si>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</si>
  <si>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</si>
  <si>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</si>
  <si>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</si>
  <si>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</si>
  <si>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</si>
  <si>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</si>
  <si>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</si>
  <si>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</si>
  <si>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</si>
  <si>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</si>
  <si>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</si>
  <si>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</si>
  <si>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</si>
  <si>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</si>
  <si>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</si>
  <si>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</si>
  <si>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</si>
  <si>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</si>
  <si>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</si>
  <si>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</si>
  <si>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</si>
  <si>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</si>
  <si>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</si>
  <si>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</si>
  <si>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</si>
  <si>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</si>
  <si>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</si>
  <si>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</si>
  <si>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</si>
  <si>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</si>
  <si>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</si>
  <si>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</si>
  <si>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</si>
  <si>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</si>
  <si>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</si>
  <si>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</si>
  <si>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</si>
  <si>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</si>
  <si>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</si>
  <si>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</si>
  <si>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</si>
  <si>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</si>
  <si>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</si>
  <si>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</si>
  <si>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</si>
  <si>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</si>
  <si>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</si>
  <si>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</si>
  <si>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</si>
  <si>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</si>
  <si>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</si>
  <si>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</si>
  <si>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</si>
  <si>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</si>
  <si>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</si>
  <si>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</si>
  <si>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</si>
  <si>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</si>
  <si>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</si>
  <si>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</si>
  <si>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</si>
  <si>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</si>
  <si>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</si>
  <si>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</si>
  <si>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</si>
  <si>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</si>
  <si>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</si>
  <si>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</si>
  <si>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</si>
  <si>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</si>
  <si>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</si>
  <si>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</si>
  <si>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</si>
  <si>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</si>
  <si>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</si>
  <si>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</si>
  <si>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</si>
  <si>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</si>
  <si>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</si>
  <si>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</si>
  <si>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</si>
  <si>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</si>
  <si>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</si>
  <si>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</si>
  <si>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</si>
  <si>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</si>
  <si>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</si>
  <si>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</si>
  <si>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</si>
  <si>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</si>
  <si>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</si>
  <si>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</si>
  <si>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</si>
  <si>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</si>
  <si>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</si>
  <si>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</si>
  <si>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</si>
  <si>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</si>
  <si>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</si>
  <si>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</si>
  <si>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</si>
  <si>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</si>
  <si>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</si>
  <si>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</si>
  <si>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</si>
  <si>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</si>
  <si>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</si>
  <si>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</si>
  <si>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</si>
  <si>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</si>
  <si>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</si>
  <si>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</si>
  <si>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</si>
  <si>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</si>
  <si>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</si>
  <si>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</si>
  <si>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</si>
  <si>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</si>
  <si>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</si>
  <si>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</si>
  <si>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</si>
  <si>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</si>
  <si>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</si>
  <si>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</si>
  <si>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</si>
  <si>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</si>
  <si>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</si>
  <si>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</si>
  <si>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</si>
  <si>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</si>
  <si>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</si>
  <si>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</si>
  <si>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</si>
  <si>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</si>
  <si>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</si>
  <si>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</si>
  <si>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</si>
  <si>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</si>
  <si>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</si>
  <si>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</si>
  <si>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</si>
  <si>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</si>
  <si>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</si>
  <si>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</si>
  <si>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</si>
  <si>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</si>
  <si>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</si>
  <si>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</si>
  <si>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</si>
  <si>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</si>
  <si>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</si>
  <si>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</si>
  <si>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</si>
  <si>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</si>
  <si>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</si>
  <si>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</si>
  <si>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</si>
  <si>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</si>
  <si>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</si>
  <si>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</si>
  <si>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</si>
  <si>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</si>
  <si>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</si>
  <si>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</si>
  <si>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</si>
  <si>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</si>
  <si>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</si>
  <si>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</si>
  <si>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</si>
  <si>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</si>
  <si>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</si>
  <si>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</si>
  <si>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</si>
  <si>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</si>
  <si>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</si>
  <si>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</si>
  <si>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</si>
  <si>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</si>
  <si>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</si>
  <si>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</si>
  <si>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</si>
  <si>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</si>
  <si>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</si>
  <si>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</si>
  <si>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</si>
  <si>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</si>
  <si>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</si>
  <si>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</si>
  <si>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</si>
  <si>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</si>
  <si>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</si>
  <si>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</si>
  <si>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</si>
  <si>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</si>
  <si>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</si>
  <si>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</si>
  <si>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</si>
  <si>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</si>
  <si>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</si>
  <si>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</si>
  <si>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</si>
  <si>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</si>
  <si>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</si>
  <si>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</si>
  <si>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</si>
  <si>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</si>
  <si>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</si>
  <si>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</si>
  <si>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</si>
  <si>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</si>
  <si>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</si>
  <si>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</si>
  <si>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</si>
  <si>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</si>
  <si>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</si>
  <si>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</si>
  <si>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</si>
  <si>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</si>
  <si>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</si>
  <si>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</si>
  <si>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</si>
  <si>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</si>
  <si>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</si>
  <si>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</si>
  <si>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</si>
  <si>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</si>
  <si>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</si>
  <si>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</si>
  <si>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</si>
  <si>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</si>
  <si>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</si>
  <si>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</si>
  <si>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</si>
  <si>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</si>
  <si>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</si>
  <si>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</si>
  <si>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</si>
  <si>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</si>
  <si>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</si>
  <si>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</si>
  <si>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</si>
  <si>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</si>
  <si>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</si>
  <si>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</si>
  <si>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</si>
  <si>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</si>
  <si>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</si>
  <si>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</si>
  <si>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</si>
  <si>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</si>
  <si>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</si>
  <si>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</si>
  <si>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</si>
  <si>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</si>
  <si>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</si>
  <si>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</si>
  <si>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</si>
  <si>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</si>
  <si>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</si>
  <si>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</si>
  <si>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</si>
  <si>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</si>
  <si>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</si>
  <si>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</si>
  <si>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</si>
  <si>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</si>
  <si>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</si>
  <si>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</si>
  <si>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</si>
  <si>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</si>
  <si>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</si>
  <si>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</si>
  <si>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</si>
  <si>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</si>
  <si>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</si>
  <si>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</si>
  <si>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</si>
  <si>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</si>
  <si>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</si>
  <si>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</si>
  <si>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</si>
  <si>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</si>
  <si>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</si>
  <si>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</si>
  <si>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</si>
  <si>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</si>
  <si>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</si>
  <si>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</si>
  <si>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</si>
  <si>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</si>
  <si>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</si>
  <si>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</si>
  <si>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</si>
  <si>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</si>
  <si>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</si>
  <si>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</si>
  <si>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</si>
  <si>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</si>
  <si>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</si>
  <si>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</si>
  <si>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</si>
  <si>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</si>
  <si>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</si>
  <si>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</si>
  <si>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</si>
  <si>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</si>
  <si>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</si>
  <si>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</si>
  <si>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</si>
  <si>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</si>
  <si>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</si>
  <si>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</si>
  <si>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</si>
  <si>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</si>
  <si>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</si>
  <si>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</si>
  <si>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</si>
  <si>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</si>
  <si>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</si>
  <si>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</si>
  <si>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</si>
  <si>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</si>
  <si>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</si>
  <si>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</si>
  <si>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</si>
  <si>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</si>
  <si>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</si>
  <si>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</si>
  <si>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</si>
  <si>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</si>
  <si>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</si>
  <si>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</si>
  <si>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</si>
  <si>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</si>
  <si>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</si>
  <si>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</si>
  <si>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</si>
  <si>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</si>
  <si>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</si>
  <si>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</si>
  <si>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</si>
  <si>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</si>
  <si>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</si>
  <si>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</si>
  <si>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</si>
  <si>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</si>
  <si>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</si>
  <si>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</si>
  <si>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</si>
  <si>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</si>
  <si>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</si>
  <si>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</si>
  <si>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</si>
  <si>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</si>
  <si>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</si>
  <si>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</si>
  <si>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</si>
  <si>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</si>
  <si>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</si>
  <si>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</si>
  <si>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</si>
  <si>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</si>
  <si>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</si>
  <si>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</si>
  <si>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</si>
  <si>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</si>
  <si>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</si>
  <si>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</si>
  <si>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</si>
  <si>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</si>
  <si>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</si>
  <si>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</si>
  <si>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</si>
  <si>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</si>
  <si>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</si>
  <si>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</si>
  <si>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</si>
  <si>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</si>
  <si>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</si>
  <si>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</si>
  <si>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</si>
  <si>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</si>
  <si>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</si>
  <si>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</si>
  <si>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</si>
  <si>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</si>
  <si>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</si>
  <si>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</si>
  <si>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</si>
  <si>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</si>
  <si>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</si>
  <si>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</si>
  <si>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</si>
  <si>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</si>
  <si>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</si>
  <si>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</si>
  <si>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</si>
  <si>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</si>
  <si>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</si>
  <si>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</si>
  <si>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</si>
  <si>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</si>
  <si>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</si>
  <si>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</si>
  <si>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</si>
  <si>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</si>
  <si>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</si>
  <si>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</si>
  <si>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</si>
  <si>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</si>
  <si>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</si>
  <si>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</si>
  <si>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</si>
  <si>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</si>
  <si>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</si>
  <si>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</si>
  <si>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</si>
  <si>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</si>
  <si>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</si>
  <si>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</si>
  <si>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</si>
  <si>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</si>
  <si>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</si>
  <si>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</si>
  <si>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</si>
  <si>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</si>
  <si>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</si>
  <si>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</si>
  <si>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</si>
  <si>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</si>
  <si>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</si>
  <si>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</si>
  <si>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</si>
  <si>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</si>
  <si>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</si>
  <si>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</si>
  <si>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</si>
  <si>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</si>
  <si>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</si>
  <si>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</si>
  <si>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</si>
  <si>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</si>
  <si>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</si>
  <si>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</si>
  <si>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</si>
  <si>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</si>
  <si>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</si>
  <si>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</si>
  <si>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</si>
  <si>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</si>
  <si>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</si>
  <si>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</si>
  <si>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</si>
  <si>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</si>
  <si>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</si>
  <si>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</si>
  <si>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</si>
  <si>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</si>
  <si>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</si>
  <si>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</si>
  <si>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</si>
  <si>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</si>
  <si>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</si>
  <si>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</si>
  <si>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</si>
  <si>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</si>
  <si>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</si>
  <si>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</si>
  <si>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</si>
  <si>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</si>
  <si>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</si>
  <si>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</si>
  <si>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</si>
  <si>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</si>
  <si>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</si>
  <si>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</si>
  <si>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</si>
  <si>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</si>
  <si>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</si>
  <si>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</si>
  <si>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</si>
  <si>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</si>
  <si>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</si>
  <si>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</si>
  <si>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</si>
  <si>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</si>
  <si>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</si>
  <si>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</si>
  <si>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</si>
  <si>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</si>
  <si>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</si>
  <si>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</si>
  <si>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</si>
  <si>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</si>
  <si>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</si>
  <si>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</si>
  <si>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</si>
  <si>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</si>
  <si>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</si>
  <si>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</si>
  <si>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</si>
  <si>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</si>
  <si>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</si>
  <si>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</si>
  <si>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</si>
  <si>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</si>
  <si>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</si>
  <si>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</si>
  <si>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</si>
  <si>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</si>
  <si>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</si>
  <si>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</si>
  <si>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</si>
  <si>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</si>
  <si>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</si>
  <si>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</si>
  <si>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</si>
  <si>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</si>
  <si>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</si>
  <si>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</si>
  <si>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</si>
  <si>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</si>
  <si>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</si>
  <si>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</si>
  <si>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</si>
  <si>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</si>
  <si>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</si>
  <si>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</si>
  <si>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</si>
  <si>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</si>
  <si>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</si>
  <si>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</si>
  <si>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</si>
  <si>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</si>
  <si>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</si>
  <si>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</si>
  <si>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</si>
  <si>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</si>
  <si>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</si>
  <si>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</si>
  <si>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</si>
  <si>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</si>
  <si>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</si>
  <si>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</si>
  <si>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</si>
  <si>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</si>
  <si>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</si>
  <si>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</si>
  <si>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</si>
  <si>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</si>
  <si>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</si>
  <si>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</si>
  <si>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</si>
  <si>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</si>
  <si>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</si>
  <si>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</si>
  <si>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</si>
  <si>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</si>
  <si>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</si>
  <si>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</si>
  <si>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</si>
  <si>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</si>
  <si>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</si>
  <si>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</si>
  <si>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</si>
  <si>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</si>
  <si>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</si>
  <si>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</si>
  <si>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</si>
  <si>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</si>
  <si>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</si>
  <si>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</si>
  <si>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</si>
  <si>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</si>
  <si>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</si>
  <si>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</si>
  <si>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</si>
  <si>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</si>
  <si>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</si>
  <si>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</si>
  <si>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</si>
  <si>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</si>
  <si>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</si>
  <si>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</si>
  <si>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</si>
  <si>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</si>
  <si>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</si>
  <si>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</si>
  <si>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</si>
  <si>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</si>
  <si>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</si>
  <si>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</si>
  <si>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</si>
  <si>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</si>
  <si>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</si>
  <si>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</si>
  <si>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</si>
  <si>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</si>
  <si>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</si>
  <si>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</si>
  <si>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</si>
  <si>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</si>
  <si>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</si>
  <si>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</si>
  <si>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</si>
  <si>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</si>
  <si>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</si>
  <si>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</si>
  <si>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</si>
  <si>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</si>
  <si>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</si>
  <si>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</si>
  <si>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</si>
  <si>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</si>
  <si>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</si>
  <si>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</si>
  <si>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</si>
  <si>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</si>
  <si>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</si>
  <si>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</si>
  <si>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</si>
  <si>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</si>
  <si>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</si>
  <si>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</si>
  <si>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</si>
  <si>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</si>
  <si>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</si>
  <si>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</si>
  <si>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</si>
  <si>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</si>
  <si>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</si>
  <si>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</si>
  <si>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</si>
  <si>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</si>
  <si>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</si>
  <si>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</si>
  <si>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</si>
  <si>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</si>
  <si>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</si>
  <si>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</si>
  <si>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</si>
  <si>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</si>
  <si>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</si>
  <si>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</si>
  <si>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</si>
  <si>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</si>
  <si>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</si>
  <si>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</si>
  <si>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</si>
  <si>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</si>
  <si>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</si>
  <si>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</si>
  <si>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</si>
  <si>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</si>
  <si>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</si>
  <si>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</si>
  <si>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</si>
  <si>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</si>
  <si>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</si>
  <si>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</si>
  <si>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</si>
  <si>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</si>
  <si>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</si>
  <si>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</si>
  <si>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</si>
  <si>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</si>
  <si>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</si>
  <si>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</si>
  <si>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</si>
  <si>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</si>
  <si>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</si>
  <si>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</si>
  <si>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</si>
  <si>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</si>
  <si>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</si>
  <si>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</si>
  <si>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</si>
  <si>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</si>
  <si>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</si>
  <si>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</si>
  <si>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</si>
  <si>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</si>
  <si>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</si>
  <si>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</si>
  <si>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</si>
  <si>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</si>
  <si>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</si>
  <si>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</si>
  <si>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</si>
  <si>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</si>
  <si>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</si>
  <si>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</si>
  <si>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</si>
  <si>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</si>
  <si>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</si>
  <si>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</si>
  <si>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</si>
  <si>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</si>
  <si>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</si>
  <si>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</si>
  <si>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</si>
  <si>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</si>
  <si>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</si>
  <si>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</si>
  <si>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</si>
  <si>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</si>
  <si>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</si>
  <si>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</si>
  <si>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</si>
  <si>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</si>
  <si>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</si>
  <si>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</si>
  <si>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</si>
  <si>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</si>
  <si>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</si>
  <si>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</si>
  <si>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</si>
  <si>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</si>
  <si>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</si>
  <si>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</si>
  <si>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</si>
  <si>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</si>
  <si>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</si>
  <si>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</si>
  <si>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</si>
  <si>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</si>
  <si>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</si>
  <si>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</si>
  <si>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</si>
  <si>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</si>
  <si>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</si>
  <si>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</si>
  <si>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</si>
  <si>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</si>
  <si>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</si>
  <si>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</si>
  <si>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</si>
  <si>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</si>
  <si>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</si>
  <si>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</si>
  <si>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</si>
  <si>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</si>
  <si>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</si>
  <si>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</si>
  <si>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</si>
  <si>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</si>
  <si>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</si>
  <si>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</si>
  <si>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</si>
  <si>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</si>
  <si>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</si>
  <si>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</si>
  <si>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</si>
  <si>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</si>
  <si>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</si>
  <si>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</si>
  <si>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</si>
  <si>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</si>
  <si>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</si>
  <si>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</si>
  <si>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</si>
  <si>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</si>
  <si>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</si>
  <si>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</si>
  <si>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</si>
  <si>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</si>
  <si>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</si>
  <si>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</si>
  <si>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</si>
  <si>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</si>
  <si>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</si>
  <si>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</si>
  <si>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</si>
  <si>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</si>
  <si>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</si>
  <si>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</si>
  <si>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</si>
  <si>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</si>
  <si>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</si>
  <si>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</si>
  <si>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</si>
  <si>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</si>
  <si>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</si>
  <si>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</si>
  <si>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</si>
  <si>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</si>
  <si>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</si>
  <si>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</si>
  <si>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</si>
  <si>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</si>
  <si>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</si>
  <si>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</si>
  <si>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</si>
  <si>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</si>
  <si>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</si>
  <si>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</si>
  <si>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</si>
  <si>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</si>
  <si>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</si>
  <si>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</si>
  <si>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</si>
  <si>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</si>
  <si>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</si>
  <si>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</si>
  <si>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</si>
  <si>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</si>
  <si>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</si>
  <si>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</si>
  <si>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</si>
  <si>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</si>
  <si>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</si>
  <si>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</si>
  <si>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</si>
  <si>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</si>
  <si>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</si>
  <si>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</si>
  <si>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</si>
  <si>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</si>
  <si>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</si>
  <si>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</si>
  <si>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</si>
  <si>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</si>
  <si>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</si>
  <si>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</si>
  <si>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</si>
  <si>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</si>
  <si>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</si>
  <si>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</si>
  <si>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</si>
  <si>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</si>
  <si>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</si>
  <si>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</si>
  <si>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</si>
  <si>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</si>
  <si>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</si>
  <si>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</si>
  <si>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</si>
  <si>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</si>
  <si>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</si>
  <si>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</si>
  <si>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</si>
  <si>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</si>
  <si>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</si>
  <si>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</si>
  <si>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</si>
  <si>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</si>
  <si>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</si>
  <si>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</si>
  <si>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</si>
  <si>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</si>
  <si>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</si>
  <si>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</si>
  <si>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</si>
  <si>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</si>
  <si>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</si>
  <si>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</si>
  <si>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</si>
  <si>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</si>
  <si>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</si>
  <si>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</si>
  <si>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</si>
  <si>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</si>
  <si>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</si>
  <si>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</si>
  <si>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</si>
  <si>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</si>
  <si>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</si>
  <si>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</si>
  <si>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</si>
  <si>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</si>
  <si>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</si>
  <si>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</si>
  <si>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</si>
  <si>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</si>
  <si>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</si>
  <si>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</si>
  <si>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</si>
  <si>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</si>
  <si>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</si>
  <si>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</si>
  <si>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</si>
  <si>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</si>
  <si>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</si>
  <si>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</si>
  <si>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</si>
  <si>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</si>
  <si>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</si>
  <si>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</si>
  <si>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</si>
  <si>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</si>
  <si>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</si>
  <si>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</si>
  <si>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</si>
  <si>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</si>
  <si>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</si>
  <si>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</si>
  <si>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</si>
  <si>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</si>
  <si>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</si>
  <si>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</si>
  <si>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</si>
  <si>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</si>
  <si>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</si>
  <si>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</si>
  <si>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</si>
  <si>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</si>
  <si>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</si>
  <si>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</si>
  <si>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</si>
  <si>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</si>
  <si>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</si>
  <si>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</si>
  <si>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</si>
  <si>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</si>
  <si>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</si>
  <si>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</si>
  <si>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</si>
  <si>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</si>
  <si>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</si>
  <si>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</si>
  <si>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</si>
  <si>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</si>
  <si>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</si>
  <si>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</si>
  <si>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</si>
  <si>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</si>
  <si>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</si>
  <si>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</si>
  <si>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</si>
  <si>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</si>
  <si>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</si>
  <si>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</si>
  <si>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</si>
  <si>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</si>
  <si>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</si>
  <si>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</si>
  <si>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</si>
  <si>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</si>
  <si>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</si>
  <si>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</si>
  <si>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</si>
  <si>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</si>
  <si>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</si>
  <si>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</si>
  <si>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</si>
  <si>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</si>
  <si>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</si>
  <si>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</si>
  <si>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</si>
  <si>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</si>
  <si>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</si>
  <si>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</si>
  <si>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</si>
  <si>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</si>
  <si>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</si>
  <si>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</si>
  <si>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</si>
  <si>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</si>
  <si>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</si>
  <si>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</si>
  <si>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</si>
  <si>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</si>
  <si>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</si>
  <si>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</si>
  <si>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</si>
  <si>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</si>
  <si>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</si>
  <si>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</si>
  <si>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</si>
  <si>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</si>
  <si>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</si>
  <si>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</si>
  <si>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</si>
  <si>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</si>
  <si>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</si>
  <si>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</si>
  <si>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</si>
  <si>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</si>
  <si>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</si>
  <si>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</si>
  <si>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</si>
  <si>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</si>
  <si>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</si>
  <si>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</si>
  <si>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</si>
  <si>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</si>
  <si>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</si>
  <si>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</si>
  <si>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</si>
  <si>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</si>
  <si>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</si>
  <si>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</si>
  <si>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</si>
  <si>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</si>
  <si>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</si>
  <si>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</si>
  <si>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</si>
  <si>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</si>
  <si>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</si>
  <si>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</si>
  <si>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</si>
  <si>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</si>
  <si>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</si>
  <si>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</si>
  <si>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</si>
  <si>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</si>
  <si>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</si>
  <si>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</si>
  <si>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</si>
  <si>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</si>
  <si>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</si>
  <si>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</si>
  <si>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</si>
  <si>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</si>
  <si>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</si>
  <si>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</si>
  <si>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</si>
  <si>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</si>
  <si>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</si>
  <si>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</si>
  <si>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</si>
  <si>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</si>
  <si>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</si>
  <si>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</si>
  <si>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</si>
  <si>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</si>
  <si>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</si>
  <si>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</si>
  <si>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</si>
  <si>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</si>
  <si>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</si>
  <si>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</si>
  <si>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</si>
  <si>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</si>
  <si>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</si>
  <si>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</si>
  <si>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</si>
  <si>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</si>
  <si>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</si>
  <si>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</si>
  <si>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</si>
  <si>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</si>
  <si>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</si>
  <si>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</si>
  <si>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</si>
  <si>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</si>
  <si>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</si>
  <si>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</si>
  <si>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</si>
  <si>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</si>
  <si>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</si>
  <si>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</si>
  <si>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</si>
  <si>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</si>
  <si>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</si>
  <si>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</si>
  <si>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</si>
  <si>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</si>
  <si>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</si>
  <si>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</si>
  <si>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</si>
  <si>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</si>
  <si>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</si>
  <si>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</si>
  <si>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</si>
  <si>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</si>
  <si>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</si>
  <si>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</si>
  <si>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</si>
  <si>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</si>
  <si>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</si>
  <si>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</si>
  <si>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</si>
  <si>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</si>
  <si>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</si>
  <si>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</si>
  <si>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</si>
  <si>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</si>
  <si>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</si>
  <si>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</si>
  <si>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</si>
  <si>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</si>
  <si>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</si>
  <si>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</si>
  <si>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</si>
  <si>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</si>
  <si>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</si>
  <si>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</si>
  <si>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</si>
  <si>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</si>
  <si>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</si>
  <si>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</si>
  <si>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</si>
  <si>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</si>
  <si>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</si>
  <si>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</si>
  <si>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</si>
  <si>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</si>
  <si>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</si>
  <si>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</si>
  <si>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</si>
  <si>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</si>
  <si>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</si>
  <si>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</si>
  <si>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</si>
  <si>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</si>
  <si>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</si>
  <si>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</si>
  <si>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</si>
  <si>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</si>
  <si>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</si>
  <si>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</si>
  <si>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</si>
  <si>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</si>
  <si>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</si>
  <si>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</si>
  <si>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</si>
  <si>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</si>
  <si>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</si>
  <si>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</si>
  <si>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</si>
  <si>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</si>
  <si>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</si>
  <si>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</si>
  <si>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</si>
  <si>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</si>
  <si>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</si>
  <si>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</si>
  <si>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</si>
  <si>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</si>
  <si>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</si>
  <si>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</si>
  <si>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</si>
  <si>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</si>
  <si>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</si>
  <si>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</si>
  <si>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</si>
  <si>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</si>
  <si>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</si>
  <si>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</si>
  <si>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</si>
  <si>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</si>
  <si>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</si>
  <si>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</si>
  <si>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</si>
  <si>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</si>
  <si>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</si>
  <si>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</si>
  <si>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</si>
  <si>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</si>
  <si>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</si>
  <si>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</si>
  <si>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</si>
  <si>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</si>
  <si>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</si>
  <si>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</si>
  <si>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</si>
  <si>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</si>
  <si>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</si>
  <si>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</si>
  <si>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</si>
  <si>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</si>
  <si>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</si>
  <si>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</si>
  <si>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</si>
  <si>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</si>
  <si>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</si>
  <si>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</si>
  <si>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</si>
  <si>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</si>
  <si>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</si>
  <si>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</si>
  <si>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</si>
  <si>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</si>
  <si>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</si>
  <si>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</si>
  <si>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</si>
  <si>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</si>
  <si>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</si>
  <si>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</si>
  <si>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</si>
  <si>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</si>
  <si>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</si>
  <si>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</si>
  <si>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</si>
  <si>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</si>
  <si>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</si>
  <si>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</si>
  <si>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</si>
  <si>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</si>
  <si>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</si>
  <si>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</si>
  <si>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</si>
  <si>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</si>
  <si>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</si>
  <si>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</si>
  <si>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</si>
  <si>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</si>
  <si>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</si>
  <si>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</si>
  <si>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</si>
  <si>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</si>
  <si>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</si>
  <si>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</si>
  <si>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</si>
  <si>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</si>
  <si>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</si>
  <si>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</si>
  <si>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</si>
  <si>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</si>
  <si>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</si>
  <si>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</si>
  <si>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</si>
  <si>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</si>
  <si>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</si>
  <si>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</si>
  <si>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</si>
  <si>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</si>
  <si>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</si>
  <si>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</si>
  <si>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</si>
  <si>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</si>
  <si>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</si>
  <si>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</si>
  <si>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</si>
  <si>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</si>
  <si>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</si>
  <si>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</si>
  <si>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</si>
  <si>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</si>
  <si>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</si>
  <si>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</si>
  <si>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</si>
  <si>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</si>
  <si>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</si>
  <si>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</si>
  <si>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</si>
  <si>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</si>
  <si>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</si>
  <si>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</si>
  <si>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</si>
  <si>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</si>
  <si>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</si>
  <si>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</si>
  <si>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</si>
  <si>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</si>
  <si>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</si>
  <si>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</si>
  <si>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</si>
  <si>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</si>
  <si>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</si>
  <si>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</si>
  <si>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</si>
  <si>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</si>
  <si>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</si>
  <si>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</si>
  <si>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</si>
  <si>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</si>
  <si>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</si>
  <si>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</si>
  <si>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</si>
  <si>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</si>
  <si>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</si>
  <si>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</si>
  <si>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</si>
  <si>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</si>
  <si>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</si>
  <si>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</si>
  <si>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</si>
  <si>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</si>
  <si>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</si>
  <si>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</si>
  <si>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</si>
  <si>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</si>
  <si>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</si>
  <si>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</si>
  <si>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</si>
  <si>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</si>
  <si>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</si>
  <si>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</si>
  <si>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</si>
  <si>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</si>
  <si>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</si>
  <si>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</si>
  <si>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</si>
  <si>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</si>
  <si>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</si>
  <si>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</si>
  <si>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</si>
  <si>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</si>
  <si>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</si>
  <si>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</si>
  <si>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</si>
  <si>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</si>
  <si>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</si>
  <si>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</si>
  <si>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</si>
  <si>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</si>
  <si>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</si>
  <si>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</si>
  <si>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</si>
  <si>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</si>
  <si>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</si>
  <si>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</si>
  <si>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</si>
  <si>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</si>
  <si>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</si>
  <si>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</si>
  <si>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</si>
  <si>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</si>
  <si>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</si>
  <si>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</si>
  <si>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</si>
  <si>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</si>
  <si>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</si>
  <si>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</si>
  <si>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</si>
  <si>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</si>
  <si>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</si>
  <si>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</si>
  <si>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</si>
  <si>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</si>
  <si>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</si>
  <si>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</si>
  <si>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</si>
  <si>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</si>
  <si>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</si>
  <si>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</si>
  <si>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</si>
  <si>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</si>
  <si>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</si>
  <si>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</si>
  <si>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</si>
  <si>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</si>
  <si>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</si>
  <si>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</si>
  <si>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</si>
  <si>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</si>
  <si>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</si>
  <si>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</si>
  <si>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</si>
  <si>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</si>
  <si>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</si>
  <si>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</si>
  <si>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</si>
  <si>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</si>
  <si>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</si>
  <si>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</si>
  <si>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</si>
  <si>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</si>
  <si>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</si>
  <si>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</si>
  <si>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</si>
  <si>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</si>
  <si>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</si>
  <si>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</si>
  <si>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</si>
  <si>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</si>
  <si>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</si>
  <si>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</si>
  <si>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</si>
  <si>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</si>
  <si>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</si>
  <si>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</si>
  <si>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</si>
  <si>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</si>
  <si>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</si>
  <si>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</si>
  <si>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</si>
  <si>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</si>
  <si>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</si>
  <si>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</si>
  <si>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</si>
  <si>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</si>
  <si>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</si>
  <si>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</si>
  <si>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</si>
  <si>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</si>
  <si>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</si>
  <si>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</si>
  <si>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</si>
  <si>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</si>
  <si>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</si>
  <si>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</si>
  <si>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</si>
  <si>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</si>
  <si>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</si>
  <si>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</si>
  <si>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</si>
  <si>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</si>
  <si>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</si>
  <si>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</si>
  <si>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</si>
  <si>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</si>
  <si>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</si>
  <si>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</si>
  <si>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</si>
  <si>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</si>
  <si>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</si>
  <si>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</si>
  <si>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</si>
  <si>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</si>
  <si>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</si>
  <si>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</si>
  <si>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</si>
  <si>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</si>
  <si>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</si>
  <si>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</si>
  <si>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</si>
  <si>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</si>
  <si>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</si>
  <si>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</si>
  <si>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</si>
  <si>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</si>
  <si>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</si>
  <si>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</si>
  <si>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</si>
  <si>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</si>
  <si>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</si>
  <si>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</si>
  <si>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</si>
  <si>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</si>
  <si>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</si>
  <si>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</si>
  <si>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</si>
  <si>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</si>
  <si>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</si>
  <si>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</si>
  <si>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</si>
  <si>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</si>
  <si>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</si>
  <si>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</si>
  <si>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</si>
  <si>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</si>
  <si>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</si>
  <si>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</si>
  <si>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</si>
  <si>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</si>
  <si>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</si>
  <si>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</si>
  <si>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</si>
  <si>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</si>
  <si>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</si>
  <si>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</si>
  <si>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</si>
  <si>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</si>
  <si>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</si>
  <si>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</si>
  <si>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</si>
  <si>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</si>
  <si>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</si>
  <si>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</si>
  <si>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</si>
  <si>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</si>
  <si>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</si>
  <si>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</si>
  <si>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</si>
  <si>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</si>
  <si>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</si>
  <si>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</si>
  <si>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</si>
  <si>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</si>
  <si>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</si>
  <si>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</si>
  <si>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</si>
  <si>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</si>
  <si>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</si>
  <si>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</si>
  <si>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</si>
  <si>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</si>
  <si>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</si>
  <si>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</si>
  <si>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</si>
  <si>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</si>
  <si>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</si>
  <si>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</si>
  <si>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</si>
  <si>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</si>
  <si>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</si>
  <si>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</si>
  <si>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</si>
  <si>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</si>
  <si>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</si>
  <si>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</si>
  <si>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</si>
  <si>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</si>
  <si>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</si>
  <si>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</si>
  <si>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</si>
  <si>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</si>
  <si>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</si>
  <si>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</si>
  <si>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</si>
  <si>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</si>
  <si>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</si>
  <si>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</si>
  <si>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</si>
  <si>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</si>
  <si>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</si>
  <si>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</si>
  <si>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</si>
  <si>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</si>
  <si>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</si>
  <si>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</si>
  <si>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</si>
  <si>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</si>
  <si>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</si>
  <si>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</si>
  <si>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</si>
  <si>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</si>
  <si>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</si>
  <si>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</si>
  <si>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</si>
  <si>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</si>
  <si>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</si>
  <si>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</si>
  <si>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</si>
  <si>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</si>
  <si>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</si>
  <si>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</si>
  <si>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</si>
  <si>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</si>
  <si>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</si>
  <si>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</si>
  <si>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</si>
  <si>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</si>
  <si>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</si>
  <si>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</si>
  <si>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</si>
  <si>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</si>
  <si>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</si>
  <si>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</si>
  <si>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</si>
  <si>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</si>
  <si>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</si>
  <si>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</si>
  <si>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</si>
  <si>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</si>
  <si>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</si>
  <si>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</si>
  <si>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</si>
  <si>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</si>
  <si>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</si>
  <si>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</si>
  <si>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</si>
  <si>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</si>
  <si>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</si>
  <si>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</si>
  <si>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</si>
  <si>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</si>
  <si>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</si>
  <si>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</si>
  <si>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</si>
  <si>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</si>
  <si>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</si>
  <si>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</si>
  <si>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</si>
  <si>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</si>
  <si>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</si>
  <si>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</si>
  <si>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</si>
  <si>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</si>
  <si>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</si>
  <si>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</si>
  <si>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</si>
  <si>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</si>
  <si>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</si>
  <si>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</si>
  <si>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</si>
  <si>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</si>
  <si>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</si>
  <si>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</si>
  <si>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</si>
  <si>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</si>
  <si>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</si>
  <si>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</si>
  <si>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</si>
  <si>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</si>
  <si>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</si>
  <si>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</si>
  <si>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</si>
  <si>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</si>
  <si>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</si>
  <si>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</si>
  <si>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</si>
  <si>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</si>
  <si>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</si>
  <si>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</si>
  <si>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</si>
  <si>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</si>
  <si>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</si>
  <si>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</si>
  <si>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</si>
  <si>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</si>
  <si>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</si>
  <si>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</si>
  <si>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</si>
  <si>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</si>
  <si>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</si>
  <si>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</si>
  <si>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</si>
  <si>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</si>
  <si>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</si>
  <si>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</si>
  <si>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</si>
  <si>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</si>
  <si>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</si>
  <si>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</si>
  <si>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</si>
  <si>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</si>
  <si>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</si>
  <si>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</si>
  <si>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</si>
  <si>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</si>
  <si>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</si>
  <si>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</si>
  <si>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</si>
  <si>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</si>
  <si>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</si>
  <si>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</si>
  <si>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</si>
  <si>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</si>
  <si>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</si>
  <si>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</si>
  <si>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</si>
  <si>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</si>
  <si>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</si>
  <si>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</si>
  <si>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</si>
  <si>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</si>
  <si>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</si>
  <si>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</si>
  <si>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</si>
  <si>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</si>
  <si>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</si>
  <si>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</si>
  <si>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</si>
  <si>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</si>
  <si>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</si>
  <si>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</si>
  <si>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</si>
  <si>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</si>
  <si>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</si>
  <si>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</si>
  <si>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</si>
  <si>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</si>
  <si>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</si>
  <si>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</si>
  <si>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</si>
  <si>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</si>
  <si>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</si>
  <si>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</si>
  <si>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</si>
  <si>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</si>
  <si>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</si>
  <si>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</si>
  <si>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</si>
  <si>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</si>
  <si>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</si>
  <si>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</si>
  <si>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</si>
  <si>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</si>
  <si>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</si>
  <si>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</si>
  <si>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</si>
  <si>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</si>
  <si>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</si>
  <si>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</si>
  <si>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</si>
  <si>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</si>
  <si>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</si>
  <si>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</si>
  <si>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</si>
  <si>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</si>
  <si>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</si>
  <si>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</si>
  <si>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</si>
  <si>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</si>
  <si>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</si>
  <si>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</si>
  <si>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</si>
  <si>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</si>
  <si>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</si>
  <si>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</si>
  <si>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</si>
  <si>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</si>
  <si>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</si>
  <si>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</si>
  <si>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</si>
  <si>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</si>
  <si>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</si>
  <si>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</si>
  <si>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</si>
  <si>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</si>
  <si>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</si>
  <si>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</si>
  <si>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</si>
  <si>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</si>
  <si>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</si>
  <si>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</si>
  <si>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</si>
  <si>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</si>
  <si>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</si>
  <si>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</si>
  <si>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</si>
  <si>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</si>
  <si>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</si>
  <si>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</si>
  <si>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</si>
  <si>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</si>
  <si>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</si>
  <si>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</si>
  <si>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</si>
  <si>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</si>
  <si>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</si>
  <si>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</si>
  <si>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</si>
  <si>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</si>
  <si>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</si>
  <si>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</si>
  <si>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</si>
  <si>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</si>
  <si>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</si>
  <si>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</si>
  <si>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</si>
  <si>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</si>
  <si>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</si>
  <si>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</si>
  <si>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</si>
  <si>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</si>
  <si>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</si>
  <si>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</si>
  <si>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</si>
  <si>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</si>
  <si>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</si>
  <si>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</si>
  <si>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</si>
  <si>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</si>
  <si>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</si>
  <si>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</si>
  <si>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</si>
  <si>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</si>
  <si>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</si>
  <si>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</si>
  <si>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</si>
  <si>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</si>
  <si>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</si>
  <si>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</si>
  <si>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</si>
  <si>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</si>
  <si>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</si>
  <si>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</si>
  <si>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</si>
  <si>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</si>
  <si>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</si>
  <si>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</si>
  <si>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</si>
  <si>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</si>
  <si>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</si>
  <si>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</si>
  <si>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</si>
  <si>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</si>
  <si>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</si>
  <si>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</si>
  <si>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</si>
  <si>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</si>
  <si>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</si>
  <si>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</si>
  <si>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</si>
  <si>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</si>
  <si>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</si>
  <si>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</si>
  <si>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</si>
  <si>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</si>
  <si>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</si>
  <si>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</si>
  <si>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</si>
  <si>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</si>
  <si>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</si>
  <si>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</si>
  <si>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</si>
  <si>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</si>
  <si>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</si>
  <si>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</si>
  <si>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</si>
  <si>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</si>
  <si>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</si>
  <si>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</si>
  <si>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</si>
  <si>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</si>
  <si>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</si>
  <si>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</si>
  <si>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</si>
  <si>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</si>
  <si>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</si>
  <si>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</si>
  <si>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</si>
  <si>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</si>
  <si>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</si>
  <si>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</si>
  <si>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</si>
  <si>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</si>
  <si>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</si>
  <si>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</si>
  <si>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</si>
  <si>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</si>
  <si>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</si>
  <si>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</si>
  <si>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</si>
  <si>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</si>
  <si>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</si>
  <si>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</si>
  <si>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</si>
  <si>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</si>
  <si>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</si>
  <si>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</si>
  <si>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</si>
  <si>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</si>
  <si>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</si>
  <si>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</si>
  <si>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</si>
  <si>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</si>
  <si>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</si>
  <si>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</si>
  <si>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</si>
  <si>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</si>
  <si>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</si>
  <si>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</si>
  <si>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</si>
  <si>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</si>
  <si>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</si>
  <si>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</si>
  <si>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</si>
  <si>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</si>
  <si>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</si>
  <si>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</si>
  <si>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</si>
  <si>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</si>
  <si>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</si>
  <si>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</si>
  <si>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</si>
  <si>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</si>
  <si>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</si>
  <si>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</si>
  <si>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</si>
  <si>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</si>
  <si>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</si>
  <si>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</si>
  <si>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</si>
  <si>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</si>
  <si>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</si>
  <si>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</si>
  <si>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</si>
  <si>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</si>
  <si>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</si>
  <si>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</si>
  <si>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</si>
  <si>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</si>
  <si>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</si>
  <si>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</si>
  <si>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</si>
  <si>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</si>
  <si>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</si>
  <si>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</si>
  <si>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</si>
  <si>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</si>
  <si>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</si>
  <si>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</si>
  <si>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</si>
  <si>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</si>
  <si>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</si>
  <si>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</si>
  <si>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</si>
  <si>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</si>
  <si>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</si>
  <si>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</si>
  <si>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</si>
  <si>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</si>
  <si>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</si>
  <si>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</si>
  <si>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</si>
  <si>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</si>
  <si>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</si>
  <si>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</si>
  <si>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</si>
  <si>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</si>
  <si>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</si>
  <si>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</si>
  <si>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</si>
  <si>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</si>
  <si>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</si>
  <si>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</si>
  <si>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</si>
  <si>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</si>
  <si>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</si>
  <si>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</si>
  <si>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</si>
  <si>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</si>
  <si>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</si>
  <si>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</si>
  <si>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</si>
  <si>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</si>
  <si>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</si>
  <si>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</si>
  <si>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</si>
  <si>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</si>
  <si>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</si>
  <si>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</si>
  <si>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</si>
  <si>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</si>
  <si>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</si>
  <si>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</si>
  <si>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</si>
  <si>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</si>
  <si>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</si>
  <si>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</si>
  <si>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</si>
  <si>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</si>
  <si>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</si>
  <si>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</si>
  <si>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</si>
  <si>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</si>
  <si>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</si>
  <si>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</si>
  <si>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</si>
  <si>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</si>
  <si>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</si>
  <si>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</si>
  <si>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</si>
  <si>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</si>
  <si>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</si>
  <si>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</si>
  <si>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</si>
  <si>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</si>
  <si>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</si>
  <si>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</si>
  <si>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</si>
  <si>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</si>
  <si>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</si>
  <si>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</si>
  <si>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</si>
  <si>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</si>
  <si>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</si>
  <si>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</si>
  <si>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</si>
  <si>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</si>
  <si>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</si>
  <si>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</si>
  <si>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</si>
  <si>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</si>
  <si>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</si>
  <si>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</si>
  <si>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</si>
  <si>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</si>
  <si>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</si>
  <si>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</si>
  <si>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</si>
  <si>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</si>
  <si>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</si>
  <si>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</si>
  <si>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</si>
  <si>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</si>
  <si>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</si>
  <si>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</si>
  <si>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</si>
  <si>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</si>
  <si>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</si>
  <si>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</si>
  <si>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</si>
  <si>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</si>
  <si>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</si>
  <si>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</si>
  <si>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</si>
  <si>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</si>
  <si>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</si>
  <si>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</si>
  <si>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</si>
  <si>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</si>
  <si>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</si>
  <si>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</si>
  <si>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</si>
  <si>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</si>
  <si>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</si>
  <si>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</si>
  <si>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</si>
  <si>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</si>
  <si>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</si>
  <si>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</si>
  <si>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</si>
  <si>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</si>
  <si>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</si>
  <si>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</si>
  <si>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</si>
  <si>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</si>
  <si>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</si>
  <si>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</si>
  <si>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</si>
  <si>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</si>
  <si>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</si>
  <si>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</si>
  <si>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</si>
  <si>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</si>
  <si>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</si>
  <si>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</si>
  <si>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</si>
  <si>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</si>
  <si>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</si>
  <si>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</si>
  <si>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</si>
  <si>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</si>
  <si>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</si>
  <si>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</si>
  <si>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</si>
  <si>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</si>
  <si>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</si>
  <si>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</si>
  <si>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</si>
  <si>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</si>
  <si>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</si>
  <si>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</si>
  <si>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</si>
  <si>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</si>
  <si>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</si>
  <si>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</si>
  <si>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</si>
  <si>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</si>
  <si>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</si>
  <si>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</si>
  <si>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</si>
  <si>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</si>
  <si>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</si>
  <si>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</si>
  <si>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</si>
  <si>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</si>
  <si>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</si>
  <si>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</si>
  <si>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</si>
  <si>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</si>
  <si>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</si>
  <si>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</si>
  <si>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</si>
  <si>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</si>
  <si>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</si>
  <si>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</si>
  <si>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</si>
  <si>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</si>
  <si>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</si>
  <si>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</si>
  <si>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</si>
  <si>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</si>
  <si>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</si>
  <si>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</si>
  <si>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</si>
  <si>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</si>
  <si>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</si>
  <si>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</si>
  <si>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</si>
  <si>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</si>
  <si>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</si>
  <si>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</si>
  <si>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</si>
  <si>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</si>
  <si>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</si>
  <si>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</si>
  <si>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</si>
  <si>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</si>
  <si>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</si>
  <si>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</si>
  <si>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</si>
  <si>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</si>
  <si>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</si>
  <si>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</si>
  <si>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</si>
  <si>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</si>
  <si>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</si>
  <si>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</si>
  <si>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</si>
  <si>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</si>
  <si>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</si>
  <si>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</si>
  <si>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</si>
  <si>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</si>
  <si>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</si>
  <si>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</si>
  <si>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</si>
  <si>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</si>
  <si>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</si>
  <si>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</si>
  <si>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</si>
  <si>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</si>
  <si>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</si>
  <si>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</si>
  <si>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</si>
  <si>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</si>
  <si>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</si>
  <si>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</si>
  <si>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</si>
  <si>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</si>
  <si>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</si>
  <si>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</si>
  <si>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</si>
  <si>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</si>
  <si>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</si>
  <si>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</si>
  <si>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</si>
  <si>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</si>
  <si>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</si>
  <si>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</si>
  <si>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</si>
  <si>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</si>
  <si>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</si>
  <si>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</si>
  <si>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</si>
  <si>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</si>
  <si>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</si>
  <si>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</si>
  <si>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</si>
  <si>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</si>
  <si>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</si>
  <si>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</si>
  <si>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</si>
  <si>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</si>
  <si>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</si>
  <si>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</si>
  <si>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</si>
  <si>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</si>
  <si>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</si>
  <si>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</si>
  <si>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</si>
  <si>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</si>
  <si>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</si>
  <si>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</si>
  <si>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</si>
  <si>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</si>
  <si>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</si>
  <si>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</si>
  <si>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</si>
  <si>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</si>
  <si>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</si>
  <si>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</si>
  <si>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</si>
  <si>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</si>
  <si>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</si>
  <si>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</si>
  <si>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</si>
  <si>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</si>
  <si>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</si>
  <si>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</si>
  <si>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</si>
  <si>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</si>
  <si>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</si>
  <si>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</si>
  <si>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</si>
  <si>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</si>
  <si>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</si>
  <si>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</si>
  <si>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</si>
  <si>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</si>
  <si>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</si>
  <si>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</si>
  <si>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</si>
  <si>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</si>
  <si>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</si>
  <si>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</si>
  <si>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</si>
  <si>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</si>
  <si>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</si>
  <si>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</si>
  <si>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</si>
  <si>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</si>
  <si>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</si>
  <si>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</si>
  <si>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</si>
  <si>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</si>
  <si>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</si>
  <si>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</si>
  <si>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</si>
  <si>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</si>
  <si>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</si>
  <si>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</si>
  <si>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</si>
  <si>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</si>
  <si>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</si>
  <si>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</si>
  <si>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</si>
  <si>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</si>
  <si>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</si>
  <si>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</si>
  <si>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</si>
  <si>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</si>
  <si>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</si>
  <si>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</si>
  <si>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</si>
  <si>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</si>
  <si>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</si>
  <si>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</si>
  <si>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</si>
  <si>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</si>
  <si>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</si>
  <si>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</si>
  <si>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</si>
  <si>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</si>
  <si>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</si>
  <si>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</si>
  <si>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</si>
  <si>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</si>
  <si>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</si>
  <si>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</si>
  <si>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</si>
  <si>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</si>
  <si>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</si>
  <si>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</si>
  <si>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</si>
  <si>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</si>
  <si>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</si>
  <si>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</si>
  <si>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</si>
  <si>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</si>
  <si>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</si>
  <si>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</si>
  <si>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</si>
  <si>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</si>
  <si>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</si>
  <si>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</si>
  <si>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</si>
  <si>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</si>
  <si>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</si>
  <si>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</si>
  <si>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</si>
  <si>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</si>
  <si>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</si>
  <si>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</si>
  <si>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</si>
  <si>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</si>
  <si>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</si>
  <si>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</si>
  <si>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</si>
  <si>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</si>
  <si>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</si>
  <si>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</si>
  <si>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</si>
  <si>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</si>
  <si>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</si>
  <si>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</si>
  <si>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</si>
  <si>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</si>
  <si>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</si>
  <si>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</si>
  <si>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</si>
  <si>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</si>
  <si>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</si>
  <si>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</si>
  <si>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</si>
  <si>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</si>
  <si>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</si>
  <si>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</si>
  <si>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</si>
  <si>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</si>
  <si>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</si>
  <si>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</si>
  <si>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</si>
  <si>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</si>
  <si>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</si>
  <si>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</si>
  <si>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</si>
  <si>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</si>
  <si>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</si>
  <si>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</si>
  <si>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</si>
  <si>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</si>
  <si>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</si>
  <si>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</si>
  <si>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</si>
  <si>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</si>
  <si>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</si>
  <si>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</si>
  <si>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</si>
  <si>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</si>
  <si>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</si>
  <si>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</si>
  <si>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</si>
  <si>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</si>
  <si>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</si>
  <si>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</si>
  <si>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</si>
  <si>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</si>
  <si>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</si>
  <si>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</si>
  <si>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</si>
  <si>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</si>
  <si>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</si>
  <si>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</si>
  <si>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</si>
  <si>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</si>
  <si>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</si>
  <si>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</si>
  <si>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</si>
  <si>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</si>
  <si>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</si>
  <si>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</si>
  <si>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</si>
  <si>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</si>
  <si>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</si>
  <si>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</si>
  <si>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</si>
  <si>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</si>
  <si>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</si>
  <si>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</si>
  <si>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</si>
  <si>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</si>
  <si>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</si>
  <si>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</si>
  <si>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</si>
  <si>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</si>
  <si>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</si>
  <si>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</si>
  <si>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</si>
  <si>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</si>
  <si>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</si>
  <si>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</si>
  <si>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</si>
  <si>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</si>
  <si>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</si>
  <si>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</si>
  <si>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</si>
  <si>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</si>
  <si>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</si>
  <si>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</si>
  <si>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</si>
  <si>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</si>
  <si>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</si>
  <si>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</si>
  <si>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</si>
  <si>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</si>
  <si>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</si>
  <si>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</si>
  <si>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</si>
  <si>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</si>
  <si>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</si>
  <si>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</si>
  <si>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</si>
  <si>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</si>
  <si>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</si>
  <si>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</si>
  <si>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</si>
  <si>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</si>
  <si>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</si>
  <si>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</si>
  <si>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</si>
  <si>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</si>
  <si>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</si>
  <si>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</si>
  <si>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</si>
  <si>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</si>
  <si>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</si>
  <si>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</si>
  <si>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</si>
  <si>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</si>
  <si>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</si>
  <si>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</si>
  <si>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</si>
  <si>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</si>
  <si>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</si>
  <si>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</si>
  <si>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</si>
  <si>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</si>
  <si>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</si>
  <si>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</si>
  <si>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</si>
  <si>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</si>
  <si>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</si>
  <si>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</si>
  <si>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</si>
  <si>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</si>
  <si>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</si>
  <si>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</si>
  <si>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</si>
  <si>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</si>
  <si>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</si>
  <si>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</si>
  <si>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</si>
  <si>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</si>
  <si>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</si>
  <si>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</si>
  <si>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</si>
  <si>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</si>
  <si>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</si>
  <si>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</si>
  <si>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</si>
  <si>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</si>
  <si>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</si>
  <si>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</si>
  <si>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</si>
  <si>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</si>
  <si>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</si>
  <si>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</si>
  <si>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</si>
  <si>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</si>
  <si>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</si>
  <si>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</si>
  <si>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</si>
  <si>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</si>
  <si>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</si>
  <si>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</si>
  <si>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</si>
  <si>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</si>
  <si>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</si>
  <si>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</si>
  <si>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</si>
  <si>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</si>
  <si>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</si>
  <si>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</si>
  <si>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</si>
  <si>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</si>
  <si>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</si>
  <si>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</si>
  <si>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</si>
  <si>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</si>
  <si>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</si>
  <si>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</si>
  <si>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</si>
  <si>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</si>
  <si>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</si>
  <si>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</si>
  <si>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</si>
  <si>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</si>
  <si>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</si>
  <si>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</si>
  <si>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</si>
  <si>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</si>
  <si>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</si>
  <si>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</si>
  <si>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</si>
  <si>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</si>
  <si>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</si>
  <si>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</si>
  <si>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</si>
  <si>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</si>
  <si>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</si>
  <si>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</si>
  <si>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</si>
  <si>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</si>
  <si>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</si>
  <si>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</si>
  <si>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</si>
  <si>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</si>
  <si>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</si>
  <si>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</si>
  <si>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</si>
  <si>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</si>
  <si>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</si>
  <si>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</si>
  <si>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</si>
  <si>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</si>
  <si>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</si>
  <si>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</si>
  <si>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</si>
  <si>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</si>
  <si>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</si>
  <si>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</si>
  <si>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</si>
  <si>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</si>
  <si>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</si>
  <si>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</si>
  <si>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</si>
  <si>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</si>
  <si>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</si>
  <si>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</si>
  <si>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</si>
  <si>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</si>
  <si>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</si>
  <si>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</si>
  <si>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</si>
  <si>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</si>
  <si>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</si>
  <si>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</si>
  <si>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</si>
  <si>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</si>
  <si>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</si>
  <si>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</si>
  <si>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</si>
  <si>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</si>
  <si>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</si>
  <si>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</si>
  <si>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</si>
  <si>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</si>
  <si>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</si>
  <si>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</si>
  <si>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</si>
  <si>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</si>
  <si>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</si>
  <si>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</si>
  <si>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</si>
  <si>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</si>
  <si>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</si>
  <si>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</si>
  <si>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</si>
  <si>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</si>
  <si>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</si>
  <si>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</si>
  <si>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</si>
  <si>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</si>
  <si>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</si>
  <si>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</si>
  <si>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</si>
  <si>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</si>
  <si>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</si>
  <si>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</si>
  <si>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</si>
  <si>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</si>
  <si>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</si>
  <si>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</si>
  <si>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</si>
  <si>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</si>
  <si>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</si>
  <si>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</si>
  <si>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</si>
  <si>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</si>
  <si>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</si>
  <si>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</si>
  <si>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</si>
  <si>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</si>
  <si>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</si>
  <si>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</si>
  <si>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</si>
  <si>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</si>
  <si>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</si>
  <si>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</si>
  <si>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</si>
  <si>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</si>
  <si>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</si>
  <si>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</si>
  <si>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</si>
  <si>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</si>
  <si>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</si>
  <si>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</si>
  <si>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</si>
  <si>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</si>
  <si>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</si>
  <si>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</si>
  <si>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</si>
  <si>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</si>
  <si>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</si>
  <si>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</si>
  <si>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</si>
  <si>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</si>
  <si>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</si>
  <si>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</si>
  <si>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</si>
  <si>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</si>
  <si>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</si>
  <si>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</si>
  <si>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</si>
  <si>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</si>
  <si>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</si>
  <si>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</si>
  <si>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</si>
  <si>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</si>
  <si>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</si>
  <si>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</si>
  <si>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</si>
  <si>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</si>
  <si>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</si>
  <si>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</si>
  <si>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</si>
  <si>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</si>
  <si>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</si>
  <si>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</si>
  <si>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</si>
  <si>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</si>
  <si>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</si>
  <si>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</si>
  <si>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</si>
  <si>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</si>
  <si>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</si>
  <si>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</si>
  <si>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</si>
  <si>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</si>
  <si>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</si>
  <si>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</si>
  <si>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</si>
  <si>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</si>
  <si>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</si>
  <si>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</si>
  <si>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</si>
  <si>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</si>
  <si>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</si>
  <si>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</si>
  <si>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</si>
  <si>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</si>
  <si>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</si>
  <si>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</si>
  <si>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</si>
  <si>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</si>
  <si>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</si>
  <si>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</si>
  <si>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</si>
  <si>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</si>
  <si>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</si>
  <si>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</si>
  <si>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</si>
  <si>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</si>
  <si>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</si>
  <si>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</si>
  <si>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</si>
  <si>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</si>
  <si>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</si>
  <si>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</si>
  <si>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</si>
  <si>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</si>
  <si>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</si>
  <si>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</si>
  <si>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</si>
  <si>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</si>
  <si>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</si>
  <si>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</si>
  <si>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</si>
  <si>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</si>
  <si>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</si>
  <si>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</si>
  <si>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</si>
  <si>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</si>
  <si>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</si>
  <si>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</si>
  <si>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</si>
  <si>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</si>
  <si>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</si>
  <si>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</si>
  <si>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</si>
  <si>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</si>
  <si>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</si>
  <si>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</si>
  <si>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</si>
  <si>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</si>
  <si>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</si>
  <si>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</si>
  <si>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</si>
  <si>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</si>
  <si>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</si>
  <si>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</si>
  <si>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</si>
  <si>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</si>
  <si>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</si>
  <si>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</si>
  <si>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</si>
  <si>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</si>
  <si>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</si>
  <si>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</si>
  <si>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</si>
  <si>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</si>
  <si>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</si>
  <si>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</si>
  <si>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</si>
  <si>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</si>
  <si>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</si>
  <si>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</si>
  <si>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</si>
  <si>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</si>
  <si>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</si>
  <si>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</si>
  <si>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</si>
  <si>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</si>
  <si>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</si>
  <si>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</si>
  <si>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</si>
  <si>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</si>
  <si>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</si>
  <si>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</si>
  <si>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</si>
  <si>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</si>
  <si>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</si>
  <si>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</si>
  <si>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</si>
  <si>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</si>
  <si>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</si>
  <si>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</si>
  <si>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</si>
  <si>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</si>
  <si>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</si>
  <si>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</si>
  <si>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</si>
  <si>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</si>
  <si>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</si>
  <si>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</si>
  <si>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</si>
  <si>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</si>
  <si>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</si>
  <si>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</si>
  <si>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</si>
  <si>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</si>
  <si>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</si>
  <si>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</si>
  <si>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</si>
  <si>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</si>
  <si>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</si>
  <si>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</si>
  <si>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</si>
  <si>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</si>
  <si>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</si>
  <si>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</si>
  <si>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</si>
  <si>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</si>
  <si>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</si>
  <si>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</si>
  <si>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</si>
  <si>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</si>
  <si>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</si>
  <si>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</si>
  <si>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</si>
  <si>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</si>
  <si>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</si>
  <si>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</si>
  <si>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</si>
  <si>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</si>
  <si>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</si>
  <si>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</si>
  <si>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</si>
  <si>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</si>
  <si>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</si>
  <si>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</si>
  <si>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</si>
  <si>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</si>
  <si>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</si>
  <si>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</si>
  <si>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</si>
  <si>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</si>
  <si>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</si>
  <si>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</si>
  <si>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</si>
  <si>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</si>
  <si>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</si>
  <si>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</si>
  <si>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</si>
  <si>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</si>
  <si>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</si>
  <si>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</si>
  <si>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</si>
  <si>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</si>
  <si>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</si>
  <si>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</si>
  <si>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</si>
  <si>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</si>
  <si>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</si>
  <si>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</si>
  <si>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</si>
  <si>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</si>
  <si>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</si>
  <si>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</si>
  <si>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</si>
  <si>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</si>
  <si>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</si>
  <si>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</si>
  <si>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</si>
  <si>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</si>
  <si>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</si>
  <si>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</si>
  <si>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</si>
  <si>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</si>
  <si>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</si>
  <si>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</si>
  <si>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</si>
  <si>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</si>
  <si>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</si>
  <si>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</si>
  <si>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</si>
  <si>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</si>
  <si>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</si>
  <si>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</si>
  <si>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</si>
  <si>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</si>
  <si>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</si>
  <si>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</si>
  <si>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</si>
  <si>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</si>
  <si>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</si>
  <si>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</si>
  <si>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</si>
  <si>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</si>
  <si>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</si>
  <si>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</si>
  <si>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</si>
  <si>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</si>
  <si>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</si>
  <si>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</si>
  <si>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</si>
  <si>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</si>
  <si>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</si>
  <si>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</si>
  <si>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</si>
  <si>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</si>
  <si>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</si>
  <si>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</si>
  <si>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</si>
  <si>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</si>
  <si>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</si>
  <si>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</si>
  <si>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</si>
  <si>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</si>
  <si>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</si>
  <si>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</si>
  <si>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</si>
  <si>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</si>
  <si>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</si>
  <si>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</si>
  <si>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</si>
  <si>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</si>
  <si>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</si>
  <si>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</si>
  <si>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</si>
  <si>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</si>
  <si>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</si>
  <si>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</si>
  <si>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</si>
  <si>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</si>
  <si>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</si>
  <si>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</si>
  <si>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</si>
  <si>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</si>
  <si>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</si>
  <si>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</si>
  <si>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</si>
  <si>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</si>
  <si>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</si>
  <si>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</si>
  <si>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</si>
  <si>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</si>
  <si>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</si>
  <si>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</si>
  <si>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</si>
  <si>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</si>
  <si>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</si>
  <si>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</si>
  <si>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</si>
  <si>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</si>
  <si>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</si>
  <si>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</si>
  <si>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</si>
  <si>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</si>
  <si>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</si>
  <si>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</si>
  <si>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</si>
  <si>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</si>
  <si>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</si>
  <si>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</si>
  <si>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</si>
  <si>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</si>
  <si>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</si>
  <si>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</si>
  <si>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</si>
  <si>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</si>
  <si>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</si>
  <si>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</si>
  <si>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</si>
  <si>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</si>
  <si>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</si>
  <si>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</si>
  <si>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</si>
  <si>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</si>
  <si>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</si>
  <si>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</si>
  <si>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</si>
  <si>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</si>
  <si>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</si>
  <si>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</si>
  <si>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</si>
  <si>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</si>
  <si>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</si>
  <si>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</si>
  <si>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</si>
  <si>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</si>
  <si>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</si>
  <si>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</si>
  <si>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</si>
  <si>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</si>
  <si>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</si>
  <si>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</si>
  <si>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</si>
  <si>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</si>
  <si>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</si>
  <si>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</si>
  <si>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</si>
  <si>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</si>
  <si>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</si>
  <si>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</si>
  <si>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</si>
  <si>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</si>
  <si>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</si>
  <si>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</si>
  <si>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</si>
  <si>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</si>
  <si>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</si>
  <si>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</si>
  <si>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</si>
  <si>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</si>
  <si>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</si>
  <si>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</si>
  <si>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</si>
  <si>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</si>
  <si>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</si>
  <si>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</si>
  <si>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</si>
  <si>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</si>
  <si>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</si>
  <si>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</si>
  <si>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</si>
  <si>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</si>
  <si>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</si>
  <si>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</si>
  <si>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</si>
  <si>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</si>
  <si>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</si>
  <si>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</si>
  <si>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</si>
  <si>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</si>
  <si>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</si>
  <si>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</si>
  <si>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</si>
  <si>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</si>
  <si>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</si>
  <si>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</si>
  <si>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</si>
  <si>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</si>
  <si>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</si>
  <si>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</si>
  <si>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</si>
  <si>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</si>
  <si>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</si>
  <si>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</si>
  <si>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</si>
  <si>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</si>
  <si>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</si>
  <si>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</si>
  <si>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</si>
  <si>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</si>
  <si>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</si>
  <si>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</si>
  <si>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</si>
  <si>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</si>
  <si>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</si>
  <si>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</si>
  <si>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</si>
  <si>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</si>
  <si>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</si>
  <si>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</si>
  <si>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</si>
  <si>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</si>
  <si>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</si>
  <si>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</si>
  <si>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</si>
  <si>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</si>
  <si>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</si>
  <si>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</si>
  <si>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</si>
  <si>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</si>
  <si>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</si>
  <si>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</si>
  <si>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</si>
  <si>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</si>
  <si>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</si>
  <si>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</si>
  <si>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</si>
  <si>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</si>
  <si>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</si>
  <si>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</si>
  <si>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</si>
  <si>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</si>
  <si>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</si>
  <si>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</si>
  <si>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</si>
  <si>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</si>
  <si>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</si>
  <si>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</si>
  <si>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</si>
  <si>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</si>
  <si>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</si>
  <si>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</si>
  <si>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</si>
  <si>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</si>
  <si>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</si>
  <si>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</si>
  <si>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</si>
  <si>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</si>
  <si>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</si>
  <si>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</si>
  <si>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</si>
  <si>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</si>
  <si>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</si>
  <si>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</si>
  <si>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</si>
  <si>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</si>
  <si>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</si>
  <si>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</si>
  <si>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</si>
  <si>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</si>
  <si>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</si>
  <si>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</si>
  <si>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</si>
  <si>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</si>
  <si>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</si>
  <si>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</si>
  <si>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</si>
  <si>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</si>
  <si>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</si>
  <si>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</si>
  <si>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</si>
  <si>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</si>
  <si>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</si>
  <si>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</si>
  <si>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</si>
  <si>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</si>
  <si>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</si>
  <si>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</si>
  <si>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</si>
  <si>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</si>
  <si>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</si>
  <si>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</si>
  <si>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</si>
  <si>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</si>
  <si>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</si>
  <si>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</si>
  <si>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</si>
  <si>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</si>
  <si>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</si>
  <si>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</si>
  <si>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</si>
  <si>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</si>
  <si>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</si>
  <si>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</si>
  <si>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</si>
  <si>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</si>
  <si>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</si>
  <si>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</si>
  <si>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</si>
  <si>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</si>
  <si>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</si>
  <si>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</si>
  <si>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</si>
  <si>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</si>
  <si>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</si>
  <si>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</si>
  <si>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</si>
  <si>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</si>
  <si>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</si>
  <si>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</si>
  <si>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</si>
  <si>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</si>
  <si>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</si>
  <si>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</si>
  <si>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</si>
  <si>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</si>
  <si>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</si>
  <si>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</si>
  <si>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</si>
  <si>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</si>
  <si>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</si>
  <si>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</si>
  <si>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</si>
  <si>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</si>
  <si>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</si>
  <si>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</si>
  <si>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</si>
  <si>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</si>
  <si>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</si>
  <si>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</si>
  <si>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</si>
  <si>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</si>
  <si>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</si>
  <si>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</si>
  <si>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</si>
  <si>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</si>
  <si>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</si>
  <si>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</si>
  <si>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</si>
  <si>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</si>
  <si>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</si>
  <si>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</si>
  <si>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</si>
  <si>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</si>
  <si>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</si>
  <si>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</si>
  <si>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</si>
  <si>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</si>
  <si>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</si>
  <si>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</si>
  <si>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</si>
  <si>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</si>
  <si>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</si>
  <si>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</si>
  <si>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</si>
  <si>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</si>
  <si>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</si>
  <si>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</si>
  <si>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</si>
  <si>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</si>
  <si>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</si>
  <si>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</si>
  <si>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</si>
  <si>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</si>
  <si>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</si>
  <si>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</si>
  <si>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</si>
  <si>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</si>
  <si>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</si>
  <si>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</si>
  <si>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</si>
  <si>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</si>
  <si>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</si>
  <si>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</si>
  <si>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</si>
  <si>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</si>
  <si>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</si>
  <si>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</si>
  <si>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</si>
  <si>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</si>
  <si>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</si>
  <si>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</si>
  <si>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</si>
  <si>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</si>
  <si>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</si>
  <si>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</si>
  <si>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</si>
  <si>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</si>
  <si>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</si>
  <si>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</si>
  <si>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</si>
  <si>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</si>
  <si>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</si>
  <si>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</si>
  <si>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</si>
  <si>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</si>
  <si>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</si>
  <si>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</si>
  <si>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</si>
  <si>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</si>
  <si>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</si>
  <si>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</si>
  <si>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</si>
  <si>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</si>
  <si>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</si>
  <si>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</si>
  <si>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</si>
  <si>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</si>
  <si>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</si>
  <si>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</si>
  <si>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</si>
  <si>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</si>
  <si>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</si>
  <si>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</si>
  <si>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</si>
  <si>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</si>
  <si>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</si>
  <si>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</si>
  <si>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</si>
  <si>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</si>
  <si>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</si>
  <si>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</si>
  <si>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</si>
  <si>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</si>
  <si>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</si>
  <si>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</si>
  <si>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</si>
  <si>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</si>
  <si>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</si>
  <si>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</si>
  <si>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</si>
  <si>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</si>
  <si>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</si>
  <si>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</si>
  <si>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</si>
  <si>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</si>
  <si>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</si>
  <si>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</si>
  <si>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</si>
  <si>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</si>
  <si>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</si>
  <si>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</si>
  <si>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</si>
  <si>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</si>
  <si>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</si>
  <si>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</si>
  <si>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</si>
  <si>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</si>
  <si>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</si>
  <si>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</si>
  <si>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</si>
  <si>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</si>
  <si>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</si>
  <si>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</si>
  <si>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</si>
  <si>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</si>
  <si>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</si>
  <si>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</si>
  <si>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</si>
  <si>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</si>
  <si>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</si>
  <si>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</si>
  <si>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</si>
  <si>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</si>
  <si>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</si>
  <si>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</si>
  <si>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</si>
  <si>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</si>
  <si>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</si>
  <si>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</si>
  <si>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</si>
  <si>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</si>
  <si>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</si>
  <si>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</si>
  <si>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</si>
  <si>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</si>
  <si>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</si>
  <si>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</si>
  <si>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</si>
  <si>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</si>
  <si>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</si>
  <si>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</si>
  <si>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</si>
  <si>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</si>
  <si>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</si>
  <si>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</si>
  <si>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</si>
  <si>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</si>
  <si>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</si>
  <si>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</si>
  <si>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</si>
  <si>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</si>
  <si>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</si>
  <si>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</si>
  <si>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</si>
  <si>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</si>
  <si>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</si>
  <si>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</si>
  <si>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</si>
  <si>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</si>
  <si>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</si>
  <si>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</si>
  <si>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</si>
  <si>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</si>
  <si>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</si>
  <si>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</si>
  <si>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</si>
  <si>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</si>
  <si>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</si>
  <si>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</si>
  <si>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</si>
  <si>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</si>
  <si>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</si>
  <si>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</si>
  <si>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</si>
  <si>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</si>
  <si>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</si>
  <si>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</si>
  <si>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</si>
  <si>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</si>
  <si>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</si>
  <si>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</si>
  <si>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</si>
  <si>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</si>
  <si>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</si>
  <si>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</si>
  <si>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</si>
  <si>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</si>
  <si>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</si>
  <si>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</si>
  <si>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</si>
  <si>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</si>
  <si>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</si>
  <si>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</si>
  <si>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</si>
  <si>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</si>
  <si>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</si>
  <si>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</si>
  <si>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</si>
  <si>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</si>
  <si>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</si>
  <si>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</si>
  <si>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</si>
  <si>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</si>
  <si>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</si>
  <si>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</si>
  <si>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</si>
  <si>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</si>
  <si>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</si>
  <si>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</si>
  <si>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</si>
  <si>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</si>
  <si>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</si>
  <si>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</si>
  <si>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</si>
  <si>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</si>
  <si>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</si>
  <si>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</si>
  <si>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</si>
  <si>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</si>
  <si>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</si>
  <si>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</si>
  <si>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</si>
  <si>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</si>
  <si>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</si>
  <si>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</si>
  <si>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</si>
  <si>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</si>
  <si>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</si>
  <si>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</si>
  <si>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</si>
  <si>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</si>
  <si>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</si>
  <si>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</si>
  <si>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</si>
  <si>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</si>
  <si>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</si>
  <si>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</si>
  <si>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</si>
  <si>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</si>
  <si>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</si>
  <si>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</si>
  <si>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</si>
  <si>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</si>
  <si>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</si>
  <si>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</si>
  <si>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</si>
  <si>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</si>
  <si>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</si>
  <si>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</si>
  <si>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</si>
  <si>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</si>
  <si>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</si>
  <si>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</si>
  <si>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</si>
  <si>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</si>
  <si>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</si>
  <si>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</si>
  <si>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</si>
  <si>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</si>
  <si>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</si>
  <si>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</si>
  <si>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</si>
  <si>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</si>
  <si>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</si>
  <si>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</si>
  <si>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</si>
  <si>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</si>
  <si>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</si>
  <si>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</si>
  <si>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</si>
  <si>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</si>
  <si>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</si>
  <si>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</si>
  <si>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</si>
  <si>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</si>
  <si>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</si>
  <si>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</si>
  <si>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</si>
  <si>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</si>
  <si>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</si>
  <si>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</si>
  <si>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</si>
  <si>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</si>
  <si>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</si>
  <si>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</si>
  <si>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</si>
  <si>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</si>
  <si>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</si>
  <si>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</si>
  <si>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</si>
  <si>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</si>
  <si>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</si>
  <si>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</si>
  <si>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</si>
  <si>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</si>
  <si>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</si>
  <si>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</si>
  <si>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</si>
  <si>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</si>
  <si>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</si>
  <si>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</si>
  <si>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</si>
  <si>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</si>
  <si>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</si>
  <si>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</si>
  <si>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</si>
  <si>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</si>
  <si>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</si>
  <si>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</si>
  <si>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</si>
  <si>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</si>
  <si>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</si>
  <si>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</si>
  <si>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</si>
  <si>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</si>
  <si>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</si>
  <si>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</si>
  <si>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</si>
  <si>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</si>
  <si>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</si>
  <si>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</si>
  <si>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</si>
  <si>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</si>
  <si>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</si>
  <si>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</si>
  <si>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</si>
  <si>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</si>
  <si>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</si>
  <si>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</si>
  <si>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</si>
  <si>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</si>
  <si>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</si>
  <si>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</si>
  <si>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</si>
  <si>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</si>
  <si>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</si>
  <si>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</si>
  <si>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</si>
  <si>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</si>
  <si>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</si>
  <si>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</si>
  <si>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</si>
  <si>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</si>
  <si>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</si>
  <si>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</si>
  <si>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</si>
  <si>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</si>
  <si>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</si>
  <si>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</si>
  <si>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</si>
  <si>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</si>
  <si>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</si>
  <si>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</si>
  <si>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</si>
  <si>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</si>
  <si>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</si>
  <si>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</si>
  <si>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</si>
  <si>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</si>
  <si>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</si>
  <si>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</si>
  <si>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</si>
  <si>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</si>
  <si>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</si>
  <si>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</si>
  <si>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</si>
  <si>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</si>
  <si>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</si>
  <si>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</si>
  <si>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</si>
  <si>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</si>
  <si>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</si>
  <si>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</si>
  <si>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</si>
  <si>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</si>
  <si>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</si>
  <si>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</si>
  <si>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</si>
  <si>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</si>
  <si>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</si>
  <si>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</si>
  <si>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</si>
  <si>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</si>
  <si>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</si>
  <si>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</si>
  <si>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</si>
  <si>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</si>
  <si>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</si>
  <si>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</si>
  <si>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</si>
  <si>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</si>
  <si>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</si>
  <si>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</si>
  <si>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</si>
  <si>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</si>
  <si>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</si>
  <si>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</si>
  <si>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</si>
  <si>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</si>
  <si>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</si>
  <si>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</si>
  <si>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</si>
  <si>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</si>
  <si>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</si>
  <si>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</si>
  <si>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</si>
  <si>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</si>
  <si>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</si>
  <si>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</si>
  <si>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</si>
  <si>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</si>
  <si>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</si>
  <si>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</si>
  <si>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</si>
  <si>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</si>
  <si>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</si>
  <si>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</si>
  <si>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</si>
  <si>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</si>
  <si>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</si>
  <si>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</si>
  <si>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</si>
  <si>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</si>
  <si>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</si>
  <si>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</si>
  <si>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</si>
  <si>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</si>
  <si>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</si>
  <si>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</si>
  <si>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</si>
  <si>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</si>
  <si>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</si>
  <si>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</si>
  <si>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</si>
  <si>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</si>
  <si>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</si>
  <si>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</si>
  <si>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</si>
  <si>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</si>
  <si>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</si>
  <si>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</si>
  <si>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</si>
  <si>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</si>
  <si>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</si>
  <si>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</si>
  <si>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</si>
  <si>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</si>
  <si>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</si>
  <si>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</si>
  <si>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</si>
  <si>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</si>
  <si>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</si>
  <si>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</si>
  <si>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</si>
  <si>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</si>
  <si>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</si>
  <si>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</si>
  <si>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</si>
  <si>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</si>
  <si>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</si>
  <si>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</si>
  <si>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</si>
  <si>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</si>
  <si>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</si>
  <si>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</si>
  <si>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</si>
  <si>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</si>
  <si>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</si>
  <si>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</si>
  <si>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</si>
  <si>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</si>
  <si>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</si>
  <si>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</si>
  <si>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</si>
  <si>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</si>
  <si>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</si>
  <si>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</si>
  <si>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</si>
  <si>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</si>
  <si>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</si>
  <si>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</si>
  <si>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</si>
  <si>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</si>
  <si>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</si>
  <si>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</si>
  <si>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</si>
  <si>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</si>
  <si>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</si>
  <si>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</si>
  <si>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</si>
  <si>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</si>
  <si>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</si>
  <si>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</si>
  <si>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</si>
  <si>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</si>
  <si>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</si>
  <si>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</si>
  <si>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</si>
  <si>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</si>
  <si>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</si>
  <si>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</si>
  <si>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</si>
  <si>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</si>
  <si>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</si>
  <si>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</si>
  <si>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</si>
  <si>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</si>
  <si>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</si>
  <si>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</si>
  <si>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</si>
  <si>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</si>
  <si>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</si>
  <si>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</si>
  <si>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</si>
  <si>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</si>
  <si>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</si>
  <si>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</si>
  <si>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</si>
  <si>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</si>
  <si>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</si>
  <si>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</si>
  <si>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</si>
  <si>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</si>
  <si>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</si>
  <si>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</si>
  <si>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</si>
  <si>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</si>
  <si>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</si>
  <si>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</si>
  <si>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</si>
  <si>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</si>
  <si>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</si>
  <si>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</si>
  <si>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</si>
  <si>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</si>
  <si>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</si>
  <si>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</si>
  <si>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</si>
  <si>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</si>
  <si>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</si>
  <si>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</si>
  <si>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</si>
  <si>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</si>
  <si>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</si>
  <si>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</si>
  <si>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</si>
  <si>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</si>
  <si>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</si>
  <si>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</si>
  <si>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</si>
  <si>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</si>
  <si>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</si>
  <si>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</si>
  <si>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</si>
  <si>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</si>
  <si>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</si>
  <si>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</si>
  <si>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</si>
  <si>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</si>
  <si>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</si>
  <si>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</si>
  <si>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</si>
  <si>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</si>
  <si>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</si>
  <si>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</si>
  <si>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</si>
  <si>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</si>
  <si>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</si>
  <si>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</si>
  <si>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</si>
  <si>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</si>
  <si>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</si>
  <si>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</si>
  <si>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</si>
  <si>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</si>
  <si>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</si>
  <si>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</si>
  <si>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</si>
  <si>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</si>
  <si>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</si>
  <si>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</si>
  <si>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</si>
  <si>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</si>
  <si>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</si>
  <si>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</si>
  <si>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</si>
  <si>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</si>
  <si>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</si>
  <si>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</si>
  <si>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</si>
  <si>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</si>
  <si>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</si>
  <si>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</si>
  <si>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</si>
  <si>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</si>
  <si>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</si>
  <si>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</si>
  <si>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</si>
  <si>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</si>
  <si>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</si>
  <si>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</si>
  <si>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</si>
  <si>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</si>
  <si>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</si>
  <si>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</si>
  <si>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</si>
  <si>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</si>
  <si>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</si>
  <si>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</si>
  <si>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</si>
  <si>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</si>
  <si>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</si>
  <si>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</si>
  <si>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</si>
  <si>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</si>
  <si>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</si>
  <si>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</si>
  <si>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</si>
  <si>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</si>
  <si>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</si>
  <si>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</si>
  <si>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</si>
  <si>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</si>
  <si>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</si>
  <si>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</si>
  <si>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</si>
  <si>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</si>
  <si>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</si>
  <si>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</si>
  <si>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</si>
  <si>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</si>
  <si>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</si>
  <si>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</si>
  <si>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</si>
  <si>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</si>
  <si>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</si>
  <si>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</si>
  <si>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</si>
  <si>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</si>
  <si>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</si>
  <si>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</si>
  <si>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</si>
  <si>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</si>
  <si>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</si>
  <si>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</si>
  <si>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</si>
  <si>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</si>
  <si>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</si>
  <si>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</si>
  <si>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</si>
  <si>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</si>
  <si>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</si>
  <si>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</si>
  <si>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</si>
  <si>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</si>
  <si>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</si>
  <si>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</si>
  <si>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</si>
  <si>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</si>
  <si>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</si>
  <si>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</si>
  <si>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</si>
  <si>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</si>
  <si>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</si>
  <si>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</si>
  <si>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</si>
  <si>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</si>
  <si>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</si>
  <si>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</si>
  <si>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</si>
  <si>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</si>
  <si>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</si>
  <si>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</si>
  <si>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</si>
  <si>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</si>
  <si>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</si>
  <si>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</si>
  <si>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</si>
  <si>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</si>
  <si>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</si>
  <si>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</si>
  <si>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</si>
  <si>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</si>
  <si>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</si>
  <si>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</si>
  <si>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</si>
  <si>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</si>
  <si>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</si>
  <si>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</si>
  <si>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</si>
  <si>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</si>
  <si>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</si>
  <si>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</si>
  <si>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</si>
  <si>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</si>
  <si>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</si>
  <si>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</si>
  <si>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</si>
  <si>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</si>
  <si>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</si>
  <si>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</si>
  <si>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</si>
  <si>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</si>
  <si>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</si>
  <si>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</si>
  <si>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</si>
  <si>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</si>
  <si>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</si>
  <si>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</si>
  <si>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</si>
  <si>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</si>
  <si>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</si>
  <si>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</si>
  <si>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</si>
  <si>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</si>
  <si>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</si>
  <si>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</si>
  <si>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</si>
  <si>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</si>
  <si>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</si>
  <si>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</si>
  <si>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</si>
  <si>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</si>
  <si>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</si>
  <si>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</si>
  <si>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</si>
  <si>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</si>
  <si>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</si>
  <si>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</si>
  <si>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</si>
  <si>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</si>
  <si>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</si>
  <si>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</si>
  <si>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</si>
  <si>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</si>
  <si>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</si>
  <si>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</si>
  <si>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</si>
  <si>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</si>
  <si>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</si>
  <si>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</si>
  <si>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</si>
  <si>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</si>
  <si>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</si>
  <si>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</si>
  <si>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</si>
  <si>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</si>
  <si>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</si>
  <si>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</si>
  <si>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</si>
  <si>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</si>
  <si>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</si>
  <si>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</si>
  <si>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</si>
  <si>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</si>
  <si>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</si>
  <si>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</si>
  <si>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</si>
  <si>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</si>
  <si>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</si>
  <si>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</si>
  <si>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</si>
  <si>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</si>
  <si>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</si>
  <si>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</si>
  <si>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</si>
  <si>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</si>
  <si>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</si>
  <si>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</si>
  <si>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</si>
  <si>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</si>
  <si>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</si>
  <si>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</si>
  <si>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</si>
  <si>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</si>
  <si>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</si>
  <si>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</si>
  <si>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</si>
  <si>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</si>
  <si>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</si>
  <si>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</si>
  <si>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</si>
  <si>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</si>
  <si>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</si>
  <si>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</si>
  <si>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</si>
  <si>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</si>
  <si>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</si>
  <si>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</si>
  <si>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</si>
  <si>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</si>
  <si>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</si>
  <si>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</si>
  <si>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</si>
  <si>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</si>
  <si>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</si>
  <si>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</si>
  <si>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</si>
  <si>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</si>
  <si>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</si>
  <si>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</si>
  <si>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</si>
  <si>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</si>
  <si>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</si>
  <si>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</si>
  <si>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</si>
  <si>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</si>
  <si>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</si>
  <si>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</si>
  <si>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</si>
  <si>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</si>
  <si>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</si>
  <si>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</si>
  <si>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</si>
  <si>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</si>
  <si>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</si>
  <si>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</si>
  <si>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</si>
  <si>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</si>
  <si>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</si>
  <si>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</si>
  <si>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</si>
  <si>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</si>
  <si>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</si>
  <si>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</si>
  <si>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</si>
  <si>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</si>
  <si>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</si>
  <si>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</si>
  <si>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</si>
  <si>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</si>
  <si>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</si>
  <si>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</si>
  <si>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</si>
  <si>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</si>
  <si>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</si>
  <si>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</si>
  <si>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</si>
  <si>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</si>
  <si>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</si>
  <si>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</si>
  <si>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</si>
  <si>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</si>
  <si>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</si>
  <si>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</si>
  <si>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</si>
  <si>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</si>
  <si>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</si>
  <si>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</si>
  <si>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</si>
  <si>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</si>
  <si>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</si>
  <si>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</si>
  <si>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</si>
  <si>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</si>
  <si>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</si>
  <si>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</si>
  <si>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</si>
  <si>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</si>
  <si>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</si>
  <si>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</si>
  <si>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</si>
  <si>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</si>
  <si>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</si>
  <si>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</si>
  <si>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</si>
  <si>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</si>
  <si>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</si>
  <si>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</si>
  <si>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</si>
  <si>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</si>
  <si>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</si>
  <si>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</si>
  <si>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</si>
  <si>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</si>
  <si>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</si>
  <si>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</si>
  <si>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</si>
  <si>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</si>
  <si>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</si>
  <si>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</si>
  <si>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</si>
  <si>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</si>
  <si>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</si>
  <si>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</si>
  <si>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</si>
  <si>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</si>
  <si>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</si>
  <si>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</si>
  <si>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</si>
  <si>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</si>
  <si>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</si>
  <si>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</si>
  <si>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</si>
  <si>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</si>
  <si>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</si>
  <si>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</si>
  <si>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</si>
  <si>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</si>
  <si>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</si>
  <si>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</si>
  <si>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</si>
  <si>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</si>
  <si>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</si>
  <si>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</si>
  <si>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</si>
  <si>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</si>
  <si>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</si>
  <si>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</si>
  <si>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</si>
  <si>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</si>
  <si>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</si>
  <si>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</si>
  <si>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</si>
  <si>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</si>
  <si>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</si>
  <si>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</si>
  <si>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</si>
  <si>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</si>
  <si>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</si>
  <si>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</si>
  <si>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</si>
  <si>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</si>
  <si>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</si>
  <si>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</si>
  <si>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</si>
  <si>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</si>
  <si>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</si>
  <si>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</si>
  <si>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</si>
  <si>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</si>
  <si>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</si>
  <si>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</si>
  <si>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</si>
  <si>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</si>
  <si>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</si>
  <si>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</si>
  <si>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</si>
  <si>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</si>
  <si>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</si>
  <si>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</si>
  <si>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</si>
  <si>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</si>
  <si>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</si>
  <si>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</si>
  <si>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</si>
  <si>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</si>
  <si>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</si>
  <si>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</si>
  <si>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</si>
  <si>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</si>
  <si>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</si>
  <si>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</si>
  <si>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</si>
  <si>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</si>
  <si>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</si>
  <si>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</si>
  <si>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</si>
  <si>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</si>
  <si>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</si>
  <si>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</si>
  <si>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</si>
  <si>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</si>
  <si>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</si>
  <si>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</si>
  <si>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</si>
  <si>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</si>
  <si>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</si>
  <si>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</si>
  <si>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</si>
  <si>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</si>
  <si>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</si>
  <si>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</si>
  <si>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</si>
  <si>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</si>
  <si>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</si>
  <si>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</si>
  <si>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</si>
  <si>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</si>
  <si>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</si>
  <si>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</si>
  <si>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</si>
  <si>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</si>
  <si>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</si>
  <si>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</si>
  <si>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</si>
  <si>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</si>
  <si>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</si>
  <si>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</si>
  <si>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</si>
  <si>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</si>
  <si>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</si>
  <si>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</si>
  <si>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</si>
  <si>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</si>
  <si>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</si>
  <si>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</si>
  <si>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</si>
  <si>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</si>
  <si>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</si>
  <si>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</si>
  <si>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</si>
  <si>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</si>
  <si>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</si>
  <si>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</si>
  <si>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</si>
  <si>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</si>
  <si>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</si>
  <si>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</si>
  <si>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</si>
  <si>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</si>
  <si>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</si>
  <si>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</si>
  <si>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</si>
  <si>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</si>
  <si>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</si>
  <si>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</si>
  <si>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</si>
  <si>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</si>
  <si>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</si>
  <si>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</si>
  <si>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</si>
  <si>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</si>
  <si>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</si>
  <si>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</si>
  <si>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</si>
  <si>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</si>
  <si>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</si>
  <si>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</si>
  <si>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</si>
  <si>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</si>
  <si>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</si>
  <si>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</si>
  <si>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</si>
  <si>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</si>
  <si>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</si>
  <si>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</si>
  <si>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</si>
  <si>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</si>
  <si>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</si>
  <si>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</si>
  <si>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</si>
  <si>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</si>
  <si>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</si>
  <si>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</si>
  <si>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</si>
  <si>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</si>
  <si>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</si>
  <si>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</si>
  <si>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</si>
  <si>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</si>
  <si>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</si>
  <si>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</si>
  <si>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</si>
  <si>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</si>
  <si>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</si>
  <si>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</si>
  <si>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</si>
  <si>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</si>
  <si>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</si>
  <si>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</si>
  <si>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</si>
  <si>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</si>
  <si>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</si>
  <si>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</si>
  <si>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</si>
  <si>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</si>
  <si>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</si>
  <si>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</si>
  <si>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</si>
  <si>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</si>
  <si>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</si>
  <si>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</si>
  <si>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</si>
  <si>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</si>
  <si>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</si>
  <si>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</si>
  <si>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</si>
  <si>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</si>
  <si>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</si>
  <si>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</si>
  <si>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</si>
  <si>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</si>
  <si>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</si>
  <si>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</si>
  <si>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</si>
  <si>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</si>
  <si>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</si>
  <si>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</si>
  <si>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</si>
  <si>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</si>
  <si>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</si>
  <si>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</si>
  <si>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</si>
  <si>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</si>
  <si>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</si>
  <si>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</si>
  <si>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</si>
  <si>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</si>
  <si>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</si>
  <si>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</si>
  <si>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</si>
  <si>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</si>
  <si>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</si>
  <si>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</si>
  <si>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</si>
  <si>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</si>
  <si>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</si>
  <si>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</si>
  <si>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</si>
  <si>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</si>
  <si>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</si>
  <si>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</si>
  <si>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</si>
  <si>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</si>
  <si>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</si>
  <si>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</si>
  <si>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</si>
  <si>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</si>
  <si>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</si>
  <si>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</si>
  <si>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</si>
  <si>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</si>
  <si>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</si>
  <si>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</si>
  <si>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</si>
  <si>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</si>
  <si>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</si>
  <si>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</si>
  <si>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</si>
  <si>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</si>
  <si>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</si>
  <si>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</si>
  <si>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</si>
  <si>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</si>
  <si>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</si>
  <si>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</si>
  <si>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</si>
  <si>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</si>
  <si>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</si>
  <si>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</si>
  <si>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</si>
  <si>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</si>
  <si>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</si>
  <si>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</si>
  <si>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</si>
  <si>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</si>
  <si>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</si>
  <si>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</si>
  <si>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</si>
  <si>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</si>
  <si>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</si>
  <si>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</si>
  <si>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</si>
  <si>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</si>
  <si>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</si>
  <si>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</si>
  <si>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</si>
  <si>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</si>
  <si>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</si>
  <si>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</si>
  <si>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</si>
  <si>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</si>
  <si>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</si>
  <si>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</si>
  <si>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</si>
  <si>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</si>
  <si>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</si>
  <si>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</si>
  <si>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</si>
  <si>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</si>
  <si>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</si>
  <si>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</si>
  <si>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</si>
  <si>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</si>
  <si>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</si>
  <si>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</si>
  <si>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</si>
  <si>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</si>
  <si>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</si>
  <si>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</si>
  <si>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</si>
  <si>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</si>
  <si>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</si>
  <si>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</si>
  <si>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</si>
  <si>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</si>
  <si>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</si>
  <si>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</si>
  <si>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</si>
  <si>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</si>
  <si>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</si>
  <si>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</si>
  <si>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</si>
  <si>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</si>
  <si>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</si>
  <si>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</si>
  <si>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</si>
  <si>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</si>
  <si>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</si>
  <si>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</si>
  <si>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</si>
  <si>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</si>
  <si>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</si>
  <si>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</si>
  <si>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</si>
  <si>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</si>
  <si>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</si>
  <si>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</si>
  <si>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</si>
  <si>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</si>
  <si>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</si>
  <si>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</si>
  <si>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</si>
  <si>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</si>
  <si>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</si>
  <si>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</si>
  <si>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</si>
  <si>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</si>
  <si>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</si>
  <si>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</si>
  <si>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</si>
  <si>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</si>
  <si>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</si>
  <si>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</si>
  <si>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</si>
  <si>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</si>
  <si>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</si>
  <si>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</si>
  <si>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</si>
  <si>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</si>
  <si>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</si>
  <si>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</si>
  <si>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</si>
  <si>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</si>
  <si>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</si>
  <si>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</si>
  <si>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</si>
  <si>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</si>
  <si>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</si>
  <si>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</si>
  <si>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</si>
  <si>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</si>
  <si>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</si>
  <si>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</si>
  <si>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</si>
  <si>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</si>
  <si>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</si>
  <si>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</si>
  <si>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</si>
  <si>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</si>
  <si>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</si>
  <si>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</si>
  <si>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</si>
  <si>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</si>
  <si>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</si>
  <si>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</si>
  <si>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</si>
  <si>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</si>
  <si>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</si>
  <si>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</si>
  <si>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</si>
  <si>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</si>
  <si>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</si>
  <si>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</si>
  <si>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</si>
  <si>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</si>
  <si>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</si>
  <si>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</si>
  <si>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</si>
  <si>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</si>
  <si>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</si>
  <si>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</si>
  <si>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</si>
  <si>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</si>
  <si>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</si>
  <si>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</si>
  <si>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</si>
  <si>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</si>
  <si>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</si>
  <si>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</si>
  <si>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</si>
  <si>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</si>
  <si>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</si>
  <si>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</si>
  <si>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</si>
  <si>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</si>
  <si>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</si>
  <si>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</si>
  <si>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</si>
  <si>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</si>
  <si>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</si>
  <si>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</si>
  <si>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</si>
  <si>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</si>
  <si>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</si>
  <si>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</si>
  <si>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</si>
  <si>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</si>
  <si>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</si>
  <si>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</si>
  <si>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</si>
  <si>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</si>
  <si>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</si>
  <si>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</si>
  <si>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</si>
  <si>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</si>
  <si>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</si>
  <si>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</si>
  <si>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</si>
  <si>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</si>
  <si>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</si>
  <si>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</si>
  <si>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</si>
  <si>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</si>
  <si>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</si>
  <si>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</si>
  <si>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</si>
  <si>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</si>
  <si>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</si>
  <si>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</si>
  <si>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</si>
  <si>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</si>
  <si>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</si>
  <si>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</si>
  <si>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</si>
  <si>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</si>
  <si>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</si>
  <si>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</si>
  <si>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</si>
  <si>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</si>
  <si>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</si>
  <si>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</si>
  <si>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</si>
  <si>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</si>
  <si>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</si>
  <si>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</si>
  <si>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</si>
  <si>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</si>
  <si>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</si>
  <si>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</si>
  <si>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</si>
  <si>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</si>
  <si>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</si>
  <si>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</si>
  <si>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</si>
  <si>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</si>
  <si>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</si>
  <si>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</si>
  <si>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</si>
  <si>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</si>
  <si>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</si>
  <si>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</si>
  <si>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</si>
  <si>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</si>
  <si>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</si>
  <si>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</si>
  <si>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</si>
  <si>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</si>
  <si>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</si>
  <si>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</si>
  <si>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</si>
  <si>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</si>
  <si>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</si>
  <si>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</si>
  <si>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</si>
  <si>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</si>
  <si>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</si>
  <si>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</si>
  <si>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</si>
  <si>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</si>
  <si>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</si>
  <si>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</si>
  <si>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</si>
  <si>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</si>
  <si>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</si>
  <si>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</si>
  <si>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</si>
  <si>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</si>
  <si>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</si>
  <si>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</si>
  <si>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</si>
  <si>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</si>
  <si>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</si>
  <si>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</si>
  <si>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</si>
  <si>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</si>
  <si>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</si>
  <si>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</si>
  <si>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</si>
  <si>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</si>
  <si>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</si>
  <si>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</si>
  <si>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</si>
  <si>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</si>
  <si>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</si>
  <si>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</si>
  <si>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</si>
  <si>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</si>
  <si>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</si>
  <si>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</si>
  <si>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</si>
  <si>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</si>
  <si>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</si>
  <si>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</si>
  <si>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</si>
  <si>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</si>
  <si>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</si>
  <si>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</si>
  <si>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</si>
  <si>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</si>
  <si>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</si>
  <si>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</si>
  <si>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</si>
  <si>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</si>
  <si>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</si>
  <si>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</si>
  <si>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</si>
  <si>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</si>
  <si>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</si>
  <si>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</si>
  <si>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</si>
  <si>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</si>
  <si>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</si>
  <si>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</si>
  <si>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</si>
  <si>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</si>
  <si>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</si>
  <si>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</si>
  <si>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</si>
  <si>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</si>
  <si>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</si>
  <si>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</si>
  <si>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</si>
  <si>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</si>
  <si>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</si>
  <si>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</si>
  <si>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</si>
  <si>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</si>
  <si>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</si>
  <si>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</si>
  <si>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</si>
  <si>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</si>
  <si>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</si>
  <si>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</si>
  <si>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</si>
  <si>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</si>
  <si>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</si>
  <si>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</si>
  <si>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</si>
  <si>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</si>
  <si>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</si>
  <si>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</si>
  <si>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</si>
  <si>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</si>
  <si>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</si>
  <si>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</si>
  <si>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</si>
  <si>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</si>
  <si>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</si>
  <si>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</si>
  <si>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</si>
  <si>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</si>
  <si>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</si>
  <si>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</si>
  <si>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</si>
  <si>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</si>
  <si>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</si>
  <si>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</si>
  <si>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</si>
  <si>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</si>
  <si>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</si>
  <si>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</si>
  <si>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</si>
  <si>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</si>
  <si>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</si>
  <si>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</si>
  <si>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</si>
  <si>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</si>
  <si>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</si>
  <si>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</si>
  <si>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</si>
  <si>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</si>
  <si>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</si>
  <si>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</si>
  <si>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</si>
  <si>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</si>
  <si>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</si>
  <si>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</si>
  <si>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</si>
  <si>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</si>
  <si>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</si>
  <si>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</si>
  <si>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</si>
  <si>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</si>
  <si>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</si>
  <si>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</si>
  <si>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</si>
  <si>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</si>
  <si>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</si>
  <si>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</si>
  <si>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</si>
  <si>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</si>
  <si>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</si>
  <si>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</si>
  <si>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</si>
  <si>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</si>
  <si>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</si>
  <si>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</si>
  <si>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</si>
  <si>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</si>
  <si>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</si>
  <si>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</si>
  <si>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</si>
  <si>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</si>
  <si>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</si>
  <si>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</si>
  <si>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</si>
  <si>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</si>
  <si>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</si>
  <si>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</si>
  <si>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</si>
  <si>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</si>
  <si>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</si>
  <si>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</si>
  <si>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</si>
  <si>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</si>
  <si>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</si>
  <si>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</si>
  <si>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</si>
  <si>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</si>
  <si>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</si>
  <si>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</si>
  <si>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</si>
  <si>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</si>
  <si>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</si>
  <si>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</si>
  <si>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</si>
  <si>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</si>
  <si>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</si>
  <si>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</si>
  <si>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</si>
  <si>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</si>
  <si>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</si>
  <si>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</si>
  <si>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</si>
  <si>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</si>
  <si>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</si>
  <si>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</si>
  <si>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</si>
  <si>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</si>
  <si>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</si>
  <si>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</si>
  <si>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</si>
  <si>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</si>
  <si>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</si>
  <si>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</si>
  <si>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</si>
  <si>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</si>
  <si>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</si>
  <si>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</si>
  <si>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</si>
  <si>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</si>
  <si>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</si>
  <si>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</si>
  <si>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</si>
  <si>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</si>
  <si>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</si>
  <si>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</si>
  <si>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</si>
  <si>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</si>
  <si>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</si>
  <si>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</si>
  <si>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</si>
  <si>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</si>
  <si>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</si>
  <si>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</si>
  <si>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</si>
  <si>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</si>
  <si>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</si>
  <si>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</si>
  <si>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</si>
  <si>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</si>
  <si>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</si>
  <si>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</si>
  <si>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</si>
  <si>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</si>
  <si>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</si>
  <si>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</si>
  <si>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</si>
  <si>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</si>
  <si>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</si>
  <si>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</si>
  <si>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</si>
  <si>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</si>
  <si>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</si>
  <si>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</si>
  <si>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</si>
  <si>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</si>
  <si>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</si>
  <si>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</si>
  <si>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</si>
  <si>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</si>
  <si>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</si>
  <si>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</si>
  <si>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</si>
  <si>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</si>
  <si>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</si>
  <si>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</si>
  <si>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</si>
  <si>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</si>
  <si>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</si>
  <si>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</si>
  <si>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</si>
  <si>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</si>
  <si>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</si>
  <si>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</si>
  <si>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</si>
  <si>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</si>
  <si>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</si>
  <si>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</si>
  <si>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</si>
  <si>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</si>
  <si>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</si>
  <si>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</si>
  <si>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</si>
  <si>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</si>
  <si>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</si>
  <si>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</si>
  <si>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</si>
  <si>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</si>
  <si>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</si>
  <si>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</si>
  <si>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</si>
  <si>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</si>
  <si>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</si>
  <si>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</si>
  <si>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</si>
  <si>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</si>
  <si>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</si>
  <si>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</si>
  <si>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</si>
  <si>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</si>
  <si>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</si>
  <si>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</si>
  <si>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</si>
  <si>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</si>
  <si>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</si>
  <si>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</si>
  <si>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</si>
  <si>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</si>
  <si>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</si>
  <si>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</si>
  <si>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</si>
  <si>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</si>
  <si>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</si>
  <si>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</si>
  <si>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</si>
  <si>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</si>
  <si>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</si>
  <si>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</si>
  <si>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</si>
  <si>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</si>
  <si>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</si>
  <si>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</si>
  <si>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</si>
  <si>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</si>
  <si>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</si>
  <si>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</si>
  <si>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</si>
  <si>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</si>
  <si>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</si>
  <si>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</si>
  <si>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</si>
  <si>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</si>
  <si>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</si>
  <si>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</si>
  <si>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</si>
  <si>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</si>
  <si>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</si>
  <si>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</si>
  <si>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</si>
  <si>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</si>
  <si>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</si>
  <si>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</si>
  <si>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</si>
  <si>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</si>
  <si>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</si>
  <si>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</si>
  <si>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</si>
  <si>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</si>
  <si>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</si>
  <si>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</si>
  <si>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</si>
  <si>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</si>
  <si>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</si>
  <si>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</si>
  <si>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</si>
  <si>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</si>
  <si>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</si>
  <si>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</si>
  <si>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</si>
  <si>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</si>
  <si>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</si>
  <si>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</si>
  <si>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</si>
  <si>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</si>
  <si>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</si>
  <si>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</si>
  <si>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</si>
  <si>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</si>
  <si>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</si>
  <si>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</si>
  <si>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</si>
  <si>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</si>
  <si>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</si>
  <si>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</si>
  <si>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</si>
  <si>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</si>
  <si>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</si>
  <si>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</si>
  <si>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</si>
  <si>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</si>
  <si>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</si>
  <si>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</si>
  <si>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</si>
  <si>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</si>
  <si>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</si>
  <si>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</si>
  <si>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</si>
  <si>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</si>
  <si>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</si>
  <si>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</si>
  <si>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</si>
  <si>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</si>
  <si>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</si>
  <si>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</si>
  <si>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</si>
  <si>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</si>
  <si>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</si>
  <si>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</si>
  <si>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</si>
  <si>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</si>
  <si>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</si>
  <si>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</si>
  <si>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</si>
  <si>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</si>
  <si>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</si>
  <si>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</si>
  <si>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</si>
  <si>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</si>
  <si>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</si>
  <si>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</si>
  <si>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</si>
  <si>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</si>
  <si>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</si>
  <si>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</si>
  <si>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</si>
  <si>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</si>
  <si>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</si>
  <si>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</si>
  <si>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</si>
  <si>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</si>
  <si>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</si>
  <si>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</si>
  <si>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</si>
  <si>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</si>
  <si>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</si>
  <si>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</si>
  <si>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</si>
  <si>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</si>
  <si>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</si>
  <si>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</si>
  <si>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</si>
  <si>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</si>
  <si>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</si>
  <si>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</si>
  <si>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</si>
  <si>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</si>
  <si>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</si>
  <si>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</si>
  <si>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</si>
  <si>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</si>
  <si>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</si>
  <si>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</si>
  <si>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</si>
  <si>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</si>
  <si>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</si>
  <si>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</si>
  <si>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</si>
  <si>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</si>
  <si>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</si>
  <si>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</si>
  <si>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</si>
  <si>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</si>
  <si>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</si>
  <si>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</si>
  <si>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</si>
  <si>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</si>
  <si>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</si>
  <si>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</si>
  <si>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</si>
  <si>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</si>
  <si>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</si>
  <si>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</si>
  <si>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</si>
  <si>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</si>
  <si>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</si>
  <si>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</si>
  <si>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</si>
  <si>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</si>
  <si>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</si>
  <si>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</si>
  <si>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</si>
  <si>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</si>
  <si>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</si>
  <si>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</si>
  <si>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</si>
  <si>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</si>
  <si>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</si>
  <si>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</si>
  <si>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</si>
  <si>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</si>
  <si>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</si>
  <si>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</si>
  <si>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</si>
  <si>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</si>
  <si>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</si>
  <si>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</si>
  <si>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</si>
  <si>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</si>
  <si>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</si>
  <si>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</si>
  <si>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</si>
  <si>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</si>
  <si>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</si>
  <si>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</si>
  <si>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</si>
  <si>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</si>
  <si>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</si>
  <si>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</si>
  <si>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</si>
  <si>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</si>
  <si>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</si>
  <si>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</si>
  <si>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</si>
  <si>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</si>
  <si>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</si>
  <si>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</si>
  <si>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</si>
  <si>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</si>
  <si>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</si>
  <si>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</si>
  <si>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</si>
  <si>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</si>
  <si>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</si>
  <si>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</si>
  <si>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</si>
  <si>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</si>
  <si>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</si>
  <si>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</si>
  <si>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</si>
  <si>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</si>
  <si>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</si>
  <si>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</si>
  <si>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</si>
  <si>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</si>
  <si>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</si>
  <si>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</si>
  <si>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</si>
  <si>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</si>
  <si>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</si>
  <si>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</si>
  <si>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</si>
  <si>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</si>
  <si>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</si>
  <si>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</si>
  <si>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</si>
  <si>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</si>
  <si>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</si>
  <si>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</si>
  <si>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</si>
  <si>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</si>
  <si>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</si>
  <si>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</si>
  <si>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</si>
  <si>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</si>
  <si>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</si>
  <si>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</si>
  <si>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</si>
  <si>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</si>
  <si>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</si>
  <si>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</si>
  <si>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</si>
  <si>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</si>
  <si>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</si>
  <si>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</si>
  <si>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</si>
  <si>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</si>
  <si>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</si>
  <si>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</si>
  <si>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</si>
  <si>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</si>
  <si>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</si>
  <si>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</si>
  <si>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</si>
  <si>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</si>
  <si>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</si>
  <si>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</si>
  <si>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</si>
  <si>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</si>
  <si>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</si>
  <si>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</si>
  <si>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</si>
  <si>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</si>
  <si>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</si>
  <si>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</si>
  <si>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</si>
  <si>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</si>
  <si>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</si>
  <si>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</si>
  <si>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</si>
  <si>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</si>
  <si>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</si>
  <si>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</si>
  <si>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</si>
  <si>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</si>
  <si>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</si>
  <si>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</si>
  <si>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</si>
  <si>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</si>
  <si>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</si>
  <si>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</si>
  <si>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</si>
  <si>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</si>
  <si>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</si>
  <si>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</si>
  <si>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</si>
  <si>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</si>
  <si>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</si>
  <si>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</si>
  <si>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</si>
  <si>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</si>
  <si>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</si>
  <si>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</si>
  <si>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</si>
  <si>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</si>
  <si>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</si>
  <si>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</si>
  <si>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</si>
  <si>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</si>
  <si>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</si>
  <si>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</si>
  <si>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</si>
  <si>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</si>
  <si>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</si>
  <si>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</si>
  <si>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</si>
  <si>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</si>
  <si>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</si>
  <si>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</si>
  <si>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</si>
  <si>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</si>
  <si>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</si>
  <si>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</si>
  <si>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</si>
  <si>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</si>
  <si>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</si>
  <si>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</si>
  <si>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</si>
  <si>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</si>
  <si>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</si>
  <si>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</si>
  <si>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</si>
  <si>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</si>
  <si>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</si>
  <si>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</si>
  <si>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</si>
  <si>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</si>
  <si>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</si>
  <si>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</si>
  <si>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</si>
  <si>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</si>
  <si>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</si>
  <si>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</si>
  <si>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</si>
  <si>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</si>
  <si>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</si>
  <si>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</si>
  <si>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</si>
  <si>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</si>
  <si>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</si>
  <si>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</si>
  <si>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</si>
  <si>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</si>
  <si>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</si>
  <si>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</si>
  <si>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</si>
  <si>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</si>
  <si>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</si>
  <si>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</si>
  <si>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</si>
  <si>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</si>
  <si>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</si>
  <si>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</si>
  <si>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</si>
  <si>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</si>
  <si>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</si>
  <si>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</si>
  <si>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</si>
  <si>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</si>
  <si>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</si>
  <si>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</si>
  <si>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</si>
  <si>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</si>
  <si>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</si>
  <si>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</si>
  <si>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</si>
  <si>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</si>
  <si>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</si>
  <si>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</si>
  <si>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</si>
  <si>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</si>
  <si>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</si>
  <si>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</si>
  <si>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</si>
  <si>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</si>
  <si>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</si>
  <si>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</si>
  <si>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</si>
  <si>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</si>
  <si>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</si>
  <si>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</si>
  <si>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</si>
  <si>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</si>
  <si>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</si>
  <si>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</si>
  <si>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</si>
  <si>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</si>
  <si>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</si>
  <si>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</si>
  <si>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</si>
  <si>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</si>
  <si>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</si>
  <si>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</si>
  <si>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</si>
  <si>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</si>
  <si>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</si>
  <si>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</si>
  <si>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</si>
  <si>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</si>
  <si>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</si>
  <si>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</si>
  <si>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</si>
  <si>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</si>
  <si>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</si>
  <si>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</si>
  <si>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</si>
  <si>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</si>
  <si>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</si>
  <si>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</si>
  <si>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</si>
  <si>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</si>
  <si>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</si>
  <si>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</si>
  <si>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</si>
  <si>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</si>
  <si>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</si>
  <si>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</si>
  <si>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</si>
  <si>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</si>
  <si>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</si>
  <si>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</si>
  <si>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</si>
  <si>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</si>
  <si>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</si>
  <si>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</si>
  <si>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</si>
  <si>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</si>
  <si>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</si>
  <si>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</si>
  <si>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</si>
  <si>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</si>
  <si>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</si>
  <si>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</si>
  <si>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</si>
  <si>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</si>
  <si>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</si>
  <si>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</si>
  <si>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</si>
  <si>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</si>
  <si>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</si>
  <si>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</si>
  <si>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</si>
  <si>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</si>
  <si>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</si>
  <si>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</si>
  <si>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</si>
  <si>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</si>
  <si>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</si>
  <si>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</si>
  <si>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</si>
  <si>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</si>
  <si>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</si>
  <si>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</si>
  <si>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</si>
  <si>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</si>
  <si>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</si>
  <si>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</si>
  <si>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</si>
  <si>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</si>
  <si>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</si>
  <si>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</si>
  <si>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</si>
  <si>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</si>
  <si>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</si>
  <si>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</si>
  <si>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</si>
  <si>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</si>
  <si>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</si>
  <si>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</si>
  <si>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</si>
  <si>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</si>
  <si>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</si>
  <si>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</si>
  <si>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</si>
  <si>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</si>
  <si>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</si>
  <si>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</si>
  <si>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</si>
  <si>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</si>
  <si>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</si>
  <si>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</si>
  <si>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</si>
  <si>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</si>
  <si>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</si>
  <si>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</si>
  <si>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</si>
  <si>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</si>
  <si>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</si>
  <si>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</si>
  <si>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</si>
  <si>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</si>
  <si>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</si>
  <si>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</si>
  <si>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</si>
  <si>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</si>
  <si>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</si>
  <si>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</si>
  <si>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</si>
  <si>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</si>
  <si>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</si>
  <si>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</si>
  <si>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</si>
  <si>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</si>
  <si>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</si>
  <si>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</si>
  <si>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</si>
  <si>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</si>
  <si>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</si>
  <si>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</si>
  <si>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</si>
  <si>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</si>
  <si>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</si>
  <si>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</si>
  <si>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</si>
  <si>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</si>
  <si>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</si>
  <si>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</si>
  <si>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</si>
  <si>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</si>
  <si>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</si>
  <si>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</si>
  <si>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</si>
  <si>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</si>
  <si>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</si>
  <si>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</si>
  <si>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</si>
  <si>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</si>
  <si>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</si>
  <si>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</si>
  <si>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</si>
  <si>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</si>
  <si>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</si>
  <si>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</si>
  <si>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</si>
  <si>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</si>
  <si>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</si>
  <si>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</si>
  <si>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</si>
  <si>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</si>
  <si>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</si>
  <si>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</si>
  <si>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</si>
  <si>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</si>
  <si>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</si>
  <si>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</si>
  <si>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</si>
  <si>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</si>
  <si>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</si>
  <si>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</si>
  <si>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</si>
  <si>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</si>
  <si>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</si>
  <si>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</si>
  <si>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</si>
  <si>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</si>
  <si>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</si>
  <si>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</si>
  <si>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</si>
  <si>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</si>
  <si>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</si>
  <si>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</si>
  <si>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</si>
  <si>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</si>
  <si>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</si>
  <si>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</si>
  <si>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</si>
  <si>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</si>
  <si>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</si>
  <si>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</si>
  <si>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</si>
  <si>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</si>
  <si>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</si>
  <si>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</si>
  <si>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</si>
  <si>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</si>
  <si>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</si>
  <si>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</si>
  <si>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</si>
  <si>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</si>
  <si>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</si>
  <si>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</si>
  <si>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</si>
  <si>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</si>
  <si>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</si>
  <si>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</si>
  <si>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</si>
  <si>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</si>
  <si>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</si>
  <si>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</si>
  <si>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</si>
  <si>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</si>
  <si>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</si>
  <si>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</si>
  <si>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</si>
  <si>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</si>
  <si>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</si>
  <si>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</si>
  <si>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</si>
  <si>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</si>
  <si>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</si>
  <si>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</si>
  <si>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</si>
  <si>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</si>
  <si>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</si>
  <si>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</si>
  <si>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</si>
  <si>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</si>
  <si>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</si>
  <si>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</si>
  <si>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</si>
  <si>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</si>
  <si>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</si>
  <si>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</si>
  <si>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</si>
  <si>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</si>
  <si>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</si>
  <si>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</si>
  <si>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</si>
  <si>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</si>
  <si>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</si>
  <si>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</si>
  <si>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</si>
  <si>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</si>
  <si>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</si>
  <si>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</si>
  <si>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</si>
  <si>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</si>
  <si>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</si>
  <si>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</si>
  <si>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</si>
  <si>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</si>
  <si>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</si>
  <si>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</si>
  <si>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</si>
  <si>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</si>
  <si>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</si>
  <si>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</si>
  <si>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</si>
  <si>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</si>
  <si>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</si>
  <si>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</si>
  <si>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</si>
  <si>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</si>
  <si>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</si>
  <si>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</si>
  <si>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</si>
  <si>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</si>
  <si>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</si>
  <si>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</si>
  <si>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</si>
  <si>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</si>
  <si>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</si>
  <si>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</si>
  <si>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</si>
  <si>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</si>
  <si>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</si>
  <si>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</si>
  <si>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</si>
  <si>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</si>
  <si>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</si>
  <si>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</si>
  <si>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</si>
  <si>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</si>
  <si>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</si>
  <si>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</si>
  <si>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</si>
  <si>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</si>
  <si>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</si>
  <si>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</si>
  <si>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</si>
  <si>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</si>
  <si>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</si>
  <si>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</si>
  <si>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</si>
  <si>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</si>
  <si>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</si>
  <si>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</si>
  <si>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</si>
  <si>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</si>
  <si>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</si>
  <si>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</si>
  <si>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</si>
  <si>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</si>
  <si>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</si>
  <si>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</si>
  <si>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</si>
  <si>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</si>
  <si>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</si>
  <si>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</si>
  <si>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</si>
  <si>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</si>
  <si>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</si>
  <si>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</si>
  <si>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</si>
  <si>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</si>
  <si>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</si>
  <si>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</si>
  <si>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</si>
  <si>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</si>
  <si>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</si>
  <si>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</si>
  <si>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</si>
  <si>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</si>
  <si>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</si>
  <si>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</si>
  <si>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</si>
  <si>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</si>
  <si>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</si>
  <si>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</si>
  <si>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</si>
  <si>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</si>
  <si>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</si>
  <si>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</si>
  <si>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</si>
  <si>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</si>
  <si>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</si>
  <si>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</si>
  <si>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</si>
  <si>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</si>
  <si>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</si>
  <si>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</si>
  <si>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</si>
  <si>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</si>
  <si>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</si>
  <si>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</si>
  <si>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</si>
  <si>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</si>
  <si>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</si>
  <si>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</si>
  <si>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</si>
  <si>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</si>
  <si>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</si>
  <si>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</si>
  <si>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</si>
  <si>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</si>
  <si>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</si>
  <si>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</si>
  <si>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</si>
  <si>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</si>
  <si>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</si>
  <si>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</si>
  <si>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</si>
  <si>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</si>
  <si>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</si>
  <si>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</si>
  <si>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</si>
  <si>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</si>
  <si>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</si>
  <si>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</si>
  <si>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</si>
  <si>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</si>
  <si>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</si>
  <si>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</si>
  <si>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</si>
  <si>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</si>
  <si>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</si>
  <si>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</si>
  <si>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</si>
  <si>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</si>
  <si>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</si>
  <si>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</si>
  <si>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</si>
  <si>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</si>
  <si>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</si>
  <si>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</si>
  <si>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</si>
  <si>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</si>
  <si>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</si>
  <si>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</si>
  <si>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</si>
  <si>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</si>
  <si>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</si>
  <si>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</si>
  <si>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</si>
  <si>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</si>
  <si>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</si>
  <si>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</si>
  <si>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</si>
  <si>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</si>
  <si>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</si>
  <si>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</si>
  <si>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</si>
  <si>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</si>
  <si>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</si>
  <si>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</si>
  <si>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</si>
  <si>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</si>
  <si>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</si>
  <si>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</si>
  <si>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</si>
  <si>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</si>
  <si>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</si>
  <si>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</si>
  <si>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</si>
  <si>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</si>
  <si>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</si>
  <si>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</si>
  <si>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</si>
  <si>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</si>
  <si>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</si>
  <si>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</si>
  <si>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</si>
  <si>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</si>
  <si>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</si>
  <si>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</si>
  <si>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</si>
  <si>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</si>
  <si>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</si>
  <si>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</si>
  <si>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</si>
  <si>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</si>
  <si>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</si>
  <si>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</si>
  <si>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</si>
  <si>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</si>
  <si>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</si>
  <si>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</si>
  <si>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</si>
  <si>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</si>
  <si>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</si>
  <si>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</si>
  <si>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</si>
  <si>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</si>
  <si>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</si>
  <si>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</si>
  <si>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</si>
  <si>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</si>
  <si>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</si>
  <si>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</si>
  <si>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</si>
  <si>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</si>
  <si>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</si>
  <si>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</si>
  <si>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</si>
  <si>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</si>
  <si>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</si>
  <si>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</si>
  <si>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</si>
  <si>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</si>
  <si>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</si>
  <si>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</si>
  <si>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</si>
  <si>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</si>
  <si>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</si>
  <si>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</si>
  <si>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</si>
  <si>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</si>
  <si>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</si>
  <si>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</si>
  <si>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</si>
  <si>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</si>
  <si>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</si>
  <si>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</si>
  <si>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</si>
  <si>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</si>
  <si>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</si>
  <si>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</si>
  <si>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</si>
  <si>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</si>
  <si>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</si>
  <si>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</si>
  <si>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</si>
  <si>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</si>
  <si>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</si>
  <si>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</si>
  <si>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</si>
  <si>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</si>
  <si>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</si>
  <si>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</si>
  <si>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</si>
  <si>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</si>
  <si>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</si>
  <si>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</si>
  <si>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</si>
  <si>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</si>
  <si>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</si>
  <si>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</si>
  <si>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</si>
  <si>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</si>
  <si>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</si>
  <si>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</si>
  <si>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</si>
  <si>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</si>
  <si>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</si>
  <si>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</si>
  <si>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</si>
  <si>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</si>
  <si>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</si>
  <si>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</si>
  <si>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</si>
  <si>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</si>
  <si>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</si>
  <si>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</si>
  <si>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</si>
  <si>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</si>
  <si>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</si>
  <si>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</si>
  <si>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</si>
  <si>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</si>
  <si>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</si>
  <si>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</si>
  <si>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</si>
  <si>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</si>
  <si>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</si>
  <si>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</si>
  <si>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</si>
  <si>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</si>
  <si>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</si>
  <si>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</si>
  <si>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</si>
  <si>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</si>
  <si>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</si>
  <si>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</si>
  <si>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</si>
  <si>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</si>
  <si>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</si>
  <si>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</si>
  <si>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</si>
  <si>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</si>
  <si>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</si>
  <si>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</si>
  <si>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</si>
  <si>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</si>
  <si>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</si>
  <si>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</si>
  <si>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</si>
  <si>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</si>
  <si>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</si>
  <si>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</si>
  <si>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</si>
  <si>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</si>
  <si>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</si>
  <si>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</si>
  <si>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</si>
  <si>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</si>
  <si>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</si>
  <si>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</si>
  <si>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</si>
  <si>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</si>
  <si>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</si>
  <si>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</si>
  <si>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</si>
  <si>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</si>
  <si>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</si>
  <si>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</si>
  <si>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</si>
  <si>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</si>
  <si>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</si>
  <si>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</si>
  <si>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</si>
  <si>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</si>
  <si>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</si>
  <si>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</si>
  <si>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</si>
  <si>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</si>
  <si>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</si>
  <si>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</si>
  <si>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</si>
  <si>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</si>
  <si>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</si>
  <si>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</si>
  <si>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</si>
  <si>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</si>
  <si>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</si>
  <si>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</si>
  <si>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</si>
  <si>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</si>
  <si>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</si>
  <si>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</si>
  <si>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</si>
  <si>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</si>
  <si>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</si>
  <si>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</si>
  <si>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</si>
  <si>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</si>
  <si>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</si>
  <si>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</si>
  <si>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</si>
  <si>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</si>
  <si>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</si>
  <si>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</si>
  <si>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</si>
  <si>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</si>
  <si>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</si>
  <si>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</si>
  <si>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</si>
  <si>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</si>
  <si>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</si>
  <si>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</si>
  <si>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</si>
  <si>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</si>
  <si>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</si>
  <si>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</si>
  <si>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</si>
  <si>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</si>
  <si>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</si>
  <si>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</si>
  <si>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</si>
  <si>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</si>
  <si>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</si>
  <si>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</si>
  <si>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</si>
  <si>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</si>
  <si>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</si>
  <si>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</si>
  <si>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</si>
  <si>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</si>
  <si>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</si>
  <si>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</si>
  <si>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</si>
  <si>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</si>
  <si>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</si>
  <si>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</si>
  <si>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</si>
  <si>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</si>
  <si>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</si>
  <si>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</si>
  <si>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</si>
  <si>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</si>
  <si>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</si>
  <si>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</si>
  <si>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</si>
  <si>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</si>
  <si>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</si>
  <si>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</si>
  <si>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</si>
  <si>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</si>
  <si>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</si>
  <si>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</si>
  <si>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</si>
  <si>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</si>
  <si>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</si>
  <si>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</si>
  <si>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</si>
  <si>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</si>
  <si>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</si>
  <si>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</si>
  <si>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</si>
  <si>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</si>
  <si>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</si>
  <si>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</si>
  <si>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</si>
  <si>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</si>
  <si>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</si>
  <si>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</si>
  <si>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</si>
  <si>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</si>
  <si>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</si>
  <si>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</si>
  <si>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</si>
  <si>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</si>
  <si>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</si>
  <si>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</si>
  <si>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</si>
  <si>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</si>
  <si>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</si>
  <si>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</si>
  <si>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</si>
  <si>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</si>
  <si>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</si>
  <si>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</si>
  <si>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</si>
  <si>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</si>
  <si>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</si>
  <si>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</si>
  <si>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</si>
  <si>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</si>
  <si>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</si>
  <si>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</si>
  <si>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</si>
  <si>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</si>
  <si>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</si>
  <si>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</si>
  <si>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</si>
  <si>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</si>
  <si>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</si>
  <si>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</si>
  <si>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</si>
  <si>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</si>
  <si>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</si>
  <si>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</si>
  <si>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</si>
  <si>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</si>
  <si>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</si>
  <si>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</si>
  <si>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</si>
  <si>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</si>
  <si>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</si>
  <si>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</si>
  <si>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</si>
  <si>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</si>
  <si>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</si>
  <si>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</si>
  <si>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</si>
  <si>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</si>
  <si>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</si>
  <si>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</si>
  <si>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</si>
  <si>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</si>
  <si>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</si>
  <si>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</si>
  <si>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</si>
  <si>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</si>
  <si>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</si>
  <si>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</si>
  <si>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</si>
  <si>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</si>
  <si>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</si>
  <si>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</si>
  <si>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</si>
  <si>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</si>
  <si>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</si>
  <si>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</si>
  <si>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</si>
  <si>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</si>
  <si>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</si>
  <si>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</si>
  <si>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</si>
  <si>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</si>
  <si>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</si>
  <si>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</si>
  <si>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</si>
  <si>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</si>
  <si>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</si>
  <si>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</si>
  <si>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</si>
  <si>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</si>
  <si>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</si>
  <si>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</si>
  <si>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</si>
  <si>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</si>
  <si>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</si>
  <si>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</si>
  <si>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</si>
  <si>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</si>
  <si>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</si>
  <si>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</si>
  <si>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</si>
  <si>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</si>
  <si>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</si>
  <si>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</si>
  <si>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</si>
  <si>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</si>
  <si>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</si>
  <si>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</si>
  <si>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</si>
  <si>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</si>
  <si>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</si>
  <si>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</si>
  <si>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</si>
  <si>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</si>
  <si>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</si>
  <si>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</si>
  <si>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</si>
  <si>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</si>
  <si>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</si>
  <si>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</si>
  <si>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</si>
  <si>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</si>
  <si>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</si>
  <si>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</si>
  <si>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</si>
  <si>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</si>
  <si>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</si>
  <si>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</si>
  <si>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</si>
  <si>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</si>
  <si>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</si>
  <si>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</si>
  <si>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</si>
  <si>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</si>
  <si>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</si>
  <si>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</si>
  <si>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</si>
  <si>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</si>
  <si>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</si>
  <si>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</si>
  <si>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</si>
  <si>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</si>
  <si>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</si>
  <si>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</si>
  <si>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</si>
  <si>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</si>
  <si>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</si>
  <si>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</si>
  <si>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</si>
  <si>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</si>
  <si>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</si>
  <si>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</si>
  <si>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</si>
  <si>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</si>
  <si>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</si>
  <si>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</si>
  <si>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</si>
  <si>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</si>
  <si>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</si>
  <si>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</si>
  <si>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</si>
  <si>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</si>
  <si>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</si>
  <si>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</si>
  <si>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</si>
  <si>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</si>
  <si>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</si>
  <si>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</si>
  <si>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</si>
  <si>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</si>
  <si>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</si>
  <si>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</si>
  <si>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</si>
  <si>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</si>
  <si>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</si>
  <si>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</si>
  <si>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</si>
  <si>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</si>
  <si>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</si>
  <si>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</si>
  <si>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</si>
  <si>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</si>
  <si>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</si>
  <si>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</si>
  <si>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</si>
  <si>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</si>
  <si>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</si>
  <si>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</si>
  <si>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</si>
  <si>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</si>
  <si>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</si>
  <si>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</si>
  <si>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</si>
  <si>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</si>
  <si>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</si>
  <si>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</si>
  <si>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</si>
  <si>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</si>
  <si>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</si>
  <si>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</si>
  <si>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</si>
  <si>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</si>
  <si>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</si>
  <si>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</si>
  <si>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</si>
  <si>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</si>
  <si>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</si>
  <si>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</si>
  <si>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</si>
  <si>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</si>
  <si>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</si>
  <si>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</si>
  <si>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</si>
  <si>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</si>
  <si>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</si>
  <si>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</si>
  <si>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</si>
  <si>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</si>
  <si>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</si>
  <si>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</si>
  <si>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</si>
  <si>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</si>
  <si>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</si>
  <si>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</si>
  <si>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</si>
  <si>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</si>
  <si>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</si>
  <si>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</si>
  <si>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</si>
  <si>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</si>
  <si>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</si>
  <si>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</si>
  <si>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</si>
  <si>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</si>
  <si>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</si>
  <si>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</si>
  <si>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</si>
  <si>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</si>
  <si>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</si>
  <si>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</si>
  <si>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</si>
  <si>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</si>
  <si>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</si>
  <si>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</si>
  <si>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</si>
  <si>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</si>
  <si>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</si>
  <si>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</si>
  <si>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</si>
  <si>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</si>
  <si>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</si>
  <si>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</si>
  <si>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</si>
  <si>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</si>
  <si>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</si>
  <si>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</si>
  <si>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</si>
  <si>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</si>
  <si>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</si>
  <si>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</si>
  <si>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</si>
  <si>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</si>
  <si>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</si>
  <si>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</si>
  <si>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</si>
  <si>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</si>
  <si>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</si>
  <si>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</si>
  <si>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</si>
  <si>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</si>
  <si>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</si>
  <si>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</si>
  <si>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</si>
  <si>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</si>
  <si>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</si>
  <si>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</si>
  <si>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</si>
  <si>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</si>
  <si>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</si>
  <si>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</si>
  <si>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</si>
  <si>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</si>
  <si>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</si>
  <si>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</si>
  <si>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</si>
  <si>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</si>
  <si>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</si>
  <si>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</si>
  <si>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</si>
  <si>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</si>
  <si>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</si>
  <si>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</si>
  <si>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</si>
  <si>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</si>
  <si>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</si>
  <si>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</si>
  <si>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</si>
  <si>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</si>
  <si>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</si>
  <si>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</si>
  <si>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</si>
  <si>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</si>
  <si>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</si>
  <si>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</si>
  <si>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</si>
  <si>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</si>
  <si>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</si>
  <si>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</si>
  <si>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</si>
  <si>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</si>
  <si>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</si>
  <si>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</si>
  <si>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</si>
  <si>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</si>
  <si>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</si>
  <si>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</si>
  <si>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</si>
  <si>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</si>
  <si>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</si>
  <si>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</si>
  <si>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</si>
  <si>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</si>
  <si>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</si>
  <si>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</si>
  <si>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</si>
  <si>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</si>
  <si>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</si>
  <si>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</si>
  <si>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</si>
  <si>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</si>
  <si>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</si>
  <si>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</si>
  <si>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</si>
  <si>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</si>
  <si>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</si>
  <si>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</si>
  <si>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</si>
  <si>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</si>
  <si>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</si>
  <si>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</si>
  <si>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</si>
  <si>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</si>
  <si>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</si>
  <si>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</si>
  <si>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</si>
  <si>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</si>
  <si>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</si>
  <si>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</si>
  <si>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</si>
  <si>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</si>
  <si>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</si>
  <si>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</si>
  <si>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</si>
  <si>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</si>
  <si>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</si>
  <si>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</si>
  <si>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</si>
  <si>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</si>
  <si>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</si>
  <si>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</si>
  <si>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</si>
  <si>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</si>
  <si>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</si>
  <si>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</si>
  <si>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</si>
  <si>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</si>
  <si>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</si>
  <si>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</si>
  <si>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</si>
  <si>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</si>
  <si>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</si>
  <si>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</si>
  <si>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</si>
  <si>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</si>
  <si>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</si>
  <si>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</si>
  <si>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</si>
  <si>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</si>
  <si>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</si>
  <si>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</si>
  <si>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</si>
  <si>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</si>
  <si>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</si>
  <si>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</si>
  <si>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</si>
  <si>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</si>
  <si>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</si>
  <si>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</si>
  <si>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</si>
  <si>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</si>
  <si>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</si>
  <si>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</si>
  <si>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</si>
  <si>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</si>
  <si>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</si>
  <si>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</si>
  <si>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</si>
  <si>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</si>
  <si>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</si>
  <si>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</si>
  <si>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</si>
  <si>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</si>
  <si>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</si>
  <si>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</si>
  <si>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</si>
  <si>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</si>
  <si>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</si>
  <si>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</si>
  <si>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</si>
  <si>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</si>
  <si>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</si>
  <si>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</si>
  <si>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</si>
  <si>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</si>
  <si>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</si>
  <si>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</si>
  <si>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</si>
  <si>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</si>
  <si>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</si>
  <si>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</si>
  <si>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</si>
  <si>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</si>
  <si>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</si>
  <si>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</si>
  <si>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</si>
  <si>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</si>
  <si>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</si>
  <si>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</si>
  <si>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</si>
  <si>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</si>
  <si>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</si>
  <si>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</si>
  <si>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</si>
  <si>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</si>
  <si>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</si>
  <si>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</si>
  <si>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</si>
  <si>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</si>
  <si>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</si>
  <si>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</si>
  <si>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</si>
  <si>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</si>
  <si>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</si>
  <si>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</si>
  <si>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</si>
  <si>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</si>
  <si>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</si>
  <si>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</si>
  <si>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</si>
  <si>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</si>
  <si>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</si>
  <si>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</si>
  <si>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</si>
  <si>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</si>
  <si>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</si>
  <si>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</si>
  <si>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</si>
  <si>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</si>
  <si>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</si>
  <si>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</si>
  <si>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</si>
  <si>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</si>
  <si>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</si>
  <si>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</si>
  <si>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</si>
  <si>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</si>
  <si>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</si>
  <si>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</si>
  <si>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</si>
  <si>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</si>
  <si>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</si>
  <si>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</si>
  <si>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</si>
  <si>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</si>
  <si>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</si>
  <si>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</si>
  <si>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</si>
  <si>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</si>
  <si>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</si>
  <si>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</si>
  <si>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</si>
  <si>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</si>
  <si>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</si>
  <si>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</si>
  <si>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</si>
  <si>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</si>
  <si>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</si>
  <si>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</si>
  <si>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</si>
  <si>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</si>
  <si>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</si>
  <si>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</si>
  <si>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</si>
  <si>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</si>
  <si>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</si>
  <si>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</si>
  <si>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</si>
  <si>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</si>
  <si>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</si>
  <si>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</si>
  <si>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</si>
  <si>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</si>
  <si>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</si>
  <si>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</si>
  <si>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</si>
  <si>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</si>
  <si>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</si>
  <si>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</si>
  <si>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</si>
  <si>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</si>
  <si>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</si>
  <si>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</si>
  <si>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</si>
  <si>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</si>
  <si>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</si>
  <si>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</si>
  <si>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</si>
  <si>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</si>
  <si>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</si>
  <si>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</si>
  <si>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</si>
  <si>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</si>
  <si>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</si>
  <si>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</si>
  <si>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</si>
  <si>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</si>
  <si>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</si>
  <si>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</si>
  <si>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</si>
  <si>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</si>
  <si>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</si>
  <si>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</si>
  <si>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</si>
  <si>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</si>
  <si>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</si>
  <si>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</si>
  <si>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</si>
  <si>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</si>
  <si>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</si>
  <si>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</si>
  <si>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</si>
  <si>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</si>
  <si>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</si>
  <si>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</si>
  <si>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</si>
  <si>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</si>
  <si>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</si>
  <si>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</si>
  <si>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</si>
  <si>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</si>
  <si>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</si>
  <si>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</si>
  <si>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</si>
  <si>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</si>
  <si>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</si>
  <si>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</si>
  <si>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</si>
  <si>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</si>
  <si>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</si>
  <si>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</si>
  <si>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</si>
  <si>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</si>
  <si>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</si>
  <si>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</si>
  <si>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</si>
  <si>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</si>
  <si>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</si>
  <si>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</si>
  <si>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</si>
  <si>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</si>
  <si>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</si>
  <si>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</si>
  <si>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</si>
  <si>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</si>
  <si>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</si>
  <si>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</si>
  <si>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</si>
  <si>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</si>
  <si>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</si>
  <si>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</si>
  <si>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</si>
  <si>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</si>
  <si>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</si>
  <si>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</si>
  <si>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</si>
  <si>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</si>
  <si>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</si>
  <si>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</si>
  <si>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</si>
  <si>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</si>
  <si>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</si>
  <si>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</si>
  <si>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</si>
  <si>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</si>
  <si>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</si>
  <si>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</si>
  <si>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</si>
  <si>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</si>
  <si>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</si>
  <si>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</si>
  <si>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</si>
  <si>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</si>
  <si>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</si>
  <si>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</si>
  <si>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</si>
  <si>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</si>
  <si>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</si>
  <si>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</si>
  <si>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</si>
  <si>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</si>
  <si>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</si>
  <si>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</si>
  <si>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</si>
  <si>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</si>
  <si>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</si>
  <si>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</si>
  <si>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</si>
  <si>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</si>
  <si>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</si>
  <si>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</si>
  <si>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</si>
  <si>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</si>
  <si>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</si>
  <si>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</si>
  <si>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</si>
  <si>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</si>
  <si>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</si>
  <si>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</si>
  <si>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</si>
  <si>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</si>
  <si>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</si>
  <si>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</si>
  <si>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</si>
  <si>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</si>
  <si>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</si>
  <si>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</si>
  <si>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</si>
  <si>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</si>
  <si>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</si>
  <si>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</si>
  <si>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</si>
  <si>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</si>
  <si>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</si>
  <si>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</si>
  <si>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</si>
  <si>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</si>
  <si>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</si>
  <si>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</si>
  <si>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</si>
  <si>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</si>
  <si>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</si>
  <si>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</si>
  <si>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</si>
  <si>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</si>
  <si>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</si>
  <si>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</si>
  <si>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</si>
  <si>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</si>
  <si>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</si>
  <si>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</si>
  <si>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</si>
  <si>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</si>
  <si>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</si>
  <si>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</si>
  <si>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</si>
  <si>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</si>
  <si>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</si>
  <si>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</si>
  <si>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</si>
  <si>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</si>
  <si>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</si>
  <si>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</si>
  <si>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</si>
  <si>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</si>
  <si>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</si>
  <si>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</si>
  <si>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</si>
  <si>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</si>
  <si>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</si>
  <si>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</si>
  <si>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</si>
  <si>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</si>
  <si>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</si>
  <si>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</si>
  <si>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</si>
  <si>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</si>
  <si>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</si>
  <si>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</si>
  <si>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</si>
  <si>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</si>
  <si>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</si>
  <si>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</si>
  <si>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</si>
  <si>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</si>
  <si>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</si>
  <si>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</si>
  <si>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</si>
  <si>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</si>
  <si>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</si>
  <si>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</si>
  <si>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</si>
  <si>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</si>
  <si>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</si>
  <si>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</si>
  <si>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</si>
  <si>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</si>
  <si>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</si>
  <si>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</si>
  <si>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</si>
  <si>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</si>
  <si>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</si>
  <si>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</si>
  <si>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</si>
  <si>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</si>
  <si>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</si>
  <si>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</si>
  <si>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</si>
  <si>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</si>
  <si>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</si>
  <si>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</si>
  <si>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</si>
  <si>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</si>
  <si>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</si>
  <si>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</si>
  <si>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</si>
  <si>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</si>
  <si>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</si>
  <si>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</si>
  <si>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</si>
  <si>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</si>
  <si>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</si>
  <si>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</si>
  <si>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</si>
  <si>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</si>
  <si>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</si>
  <si>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</si>
  <si>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</si>
  <si>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</si>
  <si>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</si>
  <si>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</si>
  <si>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</si>
  <si>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</si>
  <si>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</si>
  <si>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</si>
  <si>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</si>
  <si>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</si>
  <si>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</si>
  <si>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</si>
  <si>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</si>
  <si>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</si>
  <si>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</si>
  <si>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</si>
  <si>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</si>
  <si>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</si>
  <si>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</si>
  <si>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</si>
  <si>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</si>
  <si>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</si>
  <si>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</si>
  <si>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</si>
  <si>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</si>
  <si>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</si>
  <si>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</si>
  <si>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</si>
  <si>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</si>
  <si>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</si>
  <si>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</si>
  <si>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</si>
  <si>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</si>
  <si>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</si>
  <si>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</si>
  <si>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</si>
  <si>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</si>
  <si>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</si>
  <si>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</si>
  <si>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</si>
  <si>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</si>
  <si>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</si>
  <si>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</si>
  <si>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</si>
  <si>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</si>
  <si>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</si>
  <si>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</si>
  <si>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</si>
  <si>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</si>
  <si>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</si>
  <si>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</si>
  <si>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</si>
  <si>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</si>
  <si>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</si>
  <si>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</si>
  <si>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</si>
  <si>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</si>
  <si>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</si>
  <si>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</si>
  <si>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</si>
  <si>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</si>
  <si>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</si>
  <si>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</si>
  <si>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</si>
  <si>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</si>
  <si>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</si>
  <si>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</si>
  <si>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</si>
  <si>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</si>
  <si>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</si>
  <si>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</si>
  <si>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</si>
  <si>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</si>
  <si>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</si>
  <si>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</si>
  <si>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</si>
  <si>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</si>
  <si>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</si>
  <si>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</si>
  <si>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</si>
  <si>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</si>
  <si>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</si>
  <si>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</si>
  <si>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</si>
  <si>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</si>
  <si>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</si>
  <si>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</si>
  <si>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</si>
  <si>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</si>
  <si>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</si>
  <si>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</si>
  <si>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</si>
  <si>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</si>
  <si>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</si>
  <si>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</si>
  <si>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</si>
  <si>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</si>
  <si>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</si>
  <si>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</si>
  <si>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</si>
  <si>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</si>
  <si>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</si>
  <si>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</si>
  <si>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</si>
  <si>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</si>
  <si>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</si>
  <si>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</si>
  <si>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</si>
  <si>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</si>
  <si>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</si>
  <si>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</si>
  <si>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</si>
  <si>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</si>
  <si>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</si>
  <si>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</si>
  <si>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</si>
  <si>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</si>
  <si>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</si>
  <si>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</si>
  <si>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</si>
  <si>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</si>
  <si>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</si>
  <si>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</si>
  <si>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</si>
  <si>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</si>
  <si>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</si>
  <si>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</si>
  <si>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</si>
  <si>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</si>
  <si>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</si>
  <si>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</si>
  <si>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</si>
  <si>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</si>
  <si>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</si>
  <si>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</si>
  <si>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</si>
  <si>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</si>
  <si>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</si>
  <si>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</si>
  <si>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</si>
  <si>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</si>
  <si>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</si>
  <si>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</si>
  <si>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</si>
  <si>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</si>
  <si>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</si>
  <si>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</si>
  <si>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</si>
  <si>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</si>
  <si>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</si>
  <si>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</si>
  <si>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</si>
  <si>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</si>
  <si>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</si>
  <si>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</si>
  <si>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</si>
  <si>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</si>
  <si>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</si>
  <si>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</si>
  <si>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</si>
  <si>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</si>
  <si>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</si>
  <si>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</si>
  <si>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</si>
  <si>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</si>
  <si>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</si>
  <si>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</si>
  <si>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</si>
  <si>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</si>
  <si>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</si>
  <si>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</si>
  <si>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</si>
  <si>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</si>
  <si>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</si>
  <si>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</si>
  <si>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</si>
  <si>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</si>
  <si>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</si>
  <si>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</si>
  <si>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</si>
  <si>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</si>
  <si>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</si>
  <si>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</si>
  <si>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</si>
  <si>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</si>
  <si>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</si>
  <si>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</si>
  <si>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</si>
  <si>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</si>
  <si>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</si>
  <si>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</si>
  <si>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</si>
  <si>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</si>
  <si>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</si>
  <si>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</si>
  <si>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</si>
  <si>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</si>
  <si>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</si>
  <si>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</si>
  <si>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</si>
  <si>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</si>
  <si>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</si>
  <si>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</si>
  <si>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</si>
  <si>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</si>
  <si>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</si>
  <si>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</si>
  <si>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</si>
  <si>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</si>
  <si>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</si>
  <si>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</si>
  <si>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</si>
  <si>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</si>
  <si>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</si>
  <si>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</si>
  <si>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</si>
  <si>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</si>
  <si>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</si>
  <si>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</si>
  <si>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</si>
  <si>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</si>
  <si>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</si>
  <si>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</si>
  <si>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</si>
  <si>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</si>
  <si>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</si>
  <si>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</si>
  <si>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</si>
  <si>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</si>
  <si>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</si>
  <si>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</si>
  <si>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</si>
  <si>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</si>
  <si>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</si>
  <si>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</si>
  <si>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</si>
  <si>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</si>
  <si>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</si>
  <si>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</si>
  <si>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</si>
  <si>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</si>
  <si>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</si>
  <si>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</si>
  <si>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</si>
  <si>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</si>
  <si>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</si>
  <si>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</si>
  <si>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</si>
  <si>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</si>
  <si>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</si>
  <si>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</si>
  <si>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</si>
  <si>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</si>
  <si>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</si>
  <si>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</si>
  <si>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</si>
  <si>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</si>
  <si>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</si>
  <si>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</si>
  <si>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</si>
  <si>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</si>
  <si>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</si>
  <si>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</si>
  <si>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</si>
  <si>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</si>
  <si>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</si>
  <si>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</si>
  <si>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</si>
  <si>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</si>
  <si>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</si>
  <si>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</si>
  <si>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</si>
  <si>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</si>
  <si>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</si>
  <si>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</si>
  <si>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</si>
  <si>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</si>
  <si>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</si>
  <si>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</si>
  <si>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</si>
  <si>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</si>
  <si>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</si>
  <si>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</si>
  <si>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</si>
  <si>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</si>
  <si>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</si>
  <si>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</si>
  <si>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</si>
  <si>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</si>
  <si>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</si>
  <si>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</si>
  <si>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</si>
  <si>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</si>
  <si>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</si>
  <si>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</si>
  <si>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</si>
  <si>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</si>
  <si>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</si>
  <si>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</si>
  <si>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</si>
  <si>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</si>
  <si>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</si>
  <si>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</si>
  <si>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</si>
  <si>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</si>
  <si>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</si>
  <si>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</si>
  <si>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</si>
  <si>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</si>
  <si>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</si>
  <si>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</si>
  <si>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</si>
  <si>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</si>
  <si>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</si>
  <si>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</si>
  <si>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</si>
  <si>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</si>
  <si>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</si>
  <si>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</si>
  <si>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</si>
  <si>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</si>
  <si>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</si>
  <si>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</si>
  <si>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</si>
  <si>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</si>
  <si>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</si>
  <si>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</si>
  <si>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</si>
  <si>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</si>
  <si>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</si>
  <si>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</si>
  <si>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</si>
  <si>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</si>
  <si>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</si>
  <si>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</si>
  <si>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</si>
  <si>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</si>
  <si>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</si>
  <si>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</si>
  <si>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</si>
  <si>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</si>
  <si>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</si>
  <si>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</si>
  <si>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</si>
  <si>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</si>
  <si>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</si>
  <si>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</si>
  <si>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</si>
  <si>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</si>
  <si>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</si>
  <si>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</si>
  <si>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</si>
  <si>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</si>
  <si>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</si>
  <si>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</si>
  <si>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</si>
  <si>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</si>
  <si>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</si>
  <si>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</si>
  <si>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</si>
  <si>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</si>
  <si>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</si>
  <si>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</si>
  <si>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</si>
  <si>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</si>
  <si>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</si>
  <si>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</si>
  <si>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</si>
  <si>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</si>
  <si>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</si>
  <si>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</si>
  <si>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</si>
  <si>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</si>
  <si>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</si>
  <si>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</si>
  <si>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</si>
  <si>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</si>
  <si>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</si>
  <si>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</si>
  <si>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</si>
  <si>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</si>
  <si>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</si>
  <si>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</si>
  <si>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</si>
  <si>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</si>
  <si>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</si>
  <si>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</si>
  <si>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</si>
  <si>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</si>
  <si>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</si>
  <si>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</si>
  <si>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</si>
  <si>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</si>
  <si>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</si>
  <si>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</si>
  <si>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</si>
  <si>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</si>
  <si>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</si>
  <si>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</si>
  <si>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</si>
  <si>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</si>
  <si>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</si>
  <si>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</si>
  <si>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</si>
  <si>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</si>
  <si>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</si>
  <si>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</si>
  <si>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</si>
  <si>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</si>
  <si>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</si>
  <si>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</si>
  <si>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</si>
  <si>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</si>
  <si>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</si>
  <si>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</si>
  <si>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</si>
  <si>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</si>
  <si>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</si>
  <si>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</si>
  <si>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</si>
  <si>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</si>
  <si>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</si>
  <si>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</si>
  <si>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</si>
  <si>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</si>
  <si>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</si>
  <si>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</si>
  <si>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</si>
  <si>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</si>
  <si>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</si>
  <si>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</si>
  <si>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</si>
  <si>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</si>
  <si>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</si>
  <si>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</si>
  <si>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</si>
  <si>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</si>
  <si>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</si>
  <si>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</si>
  <si>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</si>
  <si>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</si>
  <si>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</si>
  <si>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</si>
  <si>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</si>
  <si>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</si>
  <si>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</si>
  <si>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</si>
  <si>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</si>
  <si>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</si>
  <si>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</si>
  <si>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</si>
  <si>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</si>
  <si>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</si>
  <si>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</si>
  <si>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</si>
  <si>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</si>
  <si>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</si>
  <si>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</si>
  <si>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</si>
  <si>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</si>
  <si>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</si>
  <si>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</si>
  <si>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</si>
  <si>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</si>
  <si>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</si>
  <si>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</si>
  <si>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</si>
  <si>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</si>
  <si>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</si>
  <si>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</si>
  <si>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</si>
  <si>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</si>
  <si>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</si>
  <si>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</si>
  <si>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</si>
  <si>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</si>
  <si>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</si>
  <si>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</si>
  <si>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</si>
  <si>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</si>
  <si>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</si>
  <si>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</si>
  <si>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</si>
  <si>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</si>
  <si>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</si>
  <si>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</si>
  <si>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</si>
  <si>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</si>
  <si>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</si>
  <si>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</si>
  <si>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</si>
  <si>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</si>
  <si>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</si>
  <si>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</si>
  <si>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</si>
  <si>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</si>
  <si>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</si>
  <si>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</si>
  <si>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</si>
  <si>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</si>
  <si>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</si>
  <si>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</si>
  <si>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</si>
  <si>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</si>
  <si>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</si>
  <si>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</si>
  <si>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</si>
  <si>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</si>
  <si>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</si>
  <si>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</si>
  <si>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</si>
  <si>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</si>
  <si>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</si>
  <si>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</si>
  <si>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</si>
  <si>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</si>
  <si>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</si>
  <si>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</si>
  <si>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</si>
  <si>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</si>
  <si>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</si>
  <si>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</si>
  <si>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</si>
  <si>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</si>
  <si>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</si>
  <si>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</si>
  <si>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</si>
  <si>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</si>
  <si>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</si>
  <si>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</si>
  <si>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</si>
  <si>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</si>
  <si>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</si>
  <si>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</si>
  <si>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</si>
  <si>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</si>
  <si>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</si>
  <si>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</si>
  <si>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</si>
  <si>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</si>
  <si>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</si>
  <si>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</si>
  <si>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</si>
  <si>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</si>
  <si>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</si>
  <si>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</si>
  <si>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</si>
  <si>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</si>
  <si>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</si>
  <si>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</si>
  <si>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</si>
  <si>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</si>
  <si>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</si>
  <si>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</si>
  <si>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</si>
  <si>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</si>
  <si>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</si>
  <si>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</si>
  <si>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</si>
  <si>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</si>
  <si>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</si>
  <si>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</si>
  <si>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</si>
  <si>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</si>
  <si>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</si>
  <si>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</si>
  <si>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</si>
  <si>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</si>
  <si>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</si>
  <si>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</si>
  <si>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</si>
  <si>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</si>
  <si>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</si>
  <si>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</si>
  <si>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</si>
  <si>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</si>
  <si>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</si>
  <si>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</si>
  <si>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</si>
  <si>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</si>
  <si>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</si>
  <si>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</si>
  <si>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</si>
  <si>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</si>
  <si>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</si>
  <si>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</si>
  <si>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</si>
  <si>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</si>
  <si>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</si>
  <si>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</si>
  <si>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</si>
  <si>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</si>
  <si>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</si>
  <si>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</si>
  <si>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</si>
  <si>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</si>
  <si>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</si>
  <si>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</si>
  <si>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</si>
  <si>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</si>
  <si>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</si>
  <si>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</si>
  <si>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</si>
  <si>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</si>
  <si>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</si>
  <si>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</si>
  <si>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</si>
  <si>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</si>
  <si>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</si>
  <si>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</si>
  <si>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</si>
  <si>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</si>
  <si>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</si>
  <si>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</si>
  <si>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</si>
  <si>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</si>
  <si>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</si>
  <si>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</si>
  <si>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</si>
  <si>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</si>
  <si>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</si>
  <si>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</si>
  <si>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</si>
  <si>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</si>
  <si>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</si>
  <si>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</si>
  <si>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</si>
  <si>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</si>
  <si>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</si>
  <si>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</si>
  <si>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</si>
  <si>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</si>
  <si>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</si>
  <si>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</si>
  <si>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</si>
  <si>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</si>
  <si>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</si>
  <si>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</si>
  <si>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</si>
  <si>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</si>
  <si>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</si>
  <si>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</si>
  <si>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</si>
  <si>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</si>
  <si>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</si>
  <si>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</si>
  <si>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</si>
  <si>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</si>
  <si>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</si>
  <si>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</si>
  <si>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</si>
  <si>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</si>
  <si>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</si>
  <si>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</si>
  <si>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</si>
  <si>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</si>
  <si>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</si>
  <si>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</si>
  <si>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</si>
  <si>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</si>
  <si>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</si>
  <si>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</si>
  <si>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</si>
  <si>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</si>
  <si>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</si>
  <si>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</si>
  <si>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</si>
  <si>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</si>
  <si>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</si>
  <si>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</si>
  <si>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</si>
  <si>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</si>
  <si>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</si>
  <si>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</si>
  <si>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</si>
  <si>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</si>
  <si>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</si>
  <si>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</si>
  <si>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</si>
  <si>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</si>
  <si>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</si>
  <si>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</si>
  <si>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</si>
  <si>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</si>
  <si>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</si>
  <si>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</si>
  <si>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</si>
  <si>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</si>
  <si>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</si>
  <si>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</si>
  <si>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</si>
  <si>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</si>
  <si>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</si>
  <si>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</si>
  <si>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</si>
  <si>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</si>
  <si>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</si>
  <si>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</si>
  <si>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</si>
  <si>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</si>
  <si>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</si>
  <si>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</si>
  <si>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</si>
  <si>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</si>
  <si>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</si>
  <si>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</si>
  <si>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</si>
  <si>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</si>
  <si>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</si>
  <si>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</si>
  <si>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</si>
  <si>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</si>
  <si>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</si>
  <si>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</si>
  <si>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</si>
  <si>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</si>
  <si>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</si>
  <si>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</si>
  <si>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</si>
  <si>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</si>
  <si>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</si>
  <si>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</si>
  <si>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</si>
  <si>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</si>
  <si>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</si>
  <si>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</si>
  <si>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</si>
  <si>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</si>
  <si>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</si>
  <si>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</si>
  <si>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</si>
  <si>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</si>
  <si>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</si>
  <si>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</si>
  <si>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</si>
  <si>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</si>
  <si>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</si>
  <si>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</si>
  <si>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</si>
  <si>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</si>
  <si>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</si>
  <si>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</si>
  <si>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</si>
  <si>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</si>
  <si>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</si>
  <si>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</si>
  <si>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</si>
  <si>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</si>
  <si>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</si>
  <si>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</si>
  <si>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</si>
  <si>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</si>
  <si>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</si>
  <si>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</si>
  <si>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</si>
  <si>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</si>
  <si>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</si>
  <si>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</si>
  <si>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</si>
  <si>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</si>
  <si>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</si>
  <si>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</si>
  <si>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</si>
  <si>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</si>
  <si>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</si>
  <si>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</si>
  <si>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</si>
  <si>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</si>
  <si>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</si>
  <si>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</si>
  <si>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</si>
  <si>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</si>
  <si>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</si>
  <si>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</si>
  <si>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</si>
  <si>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</si>
  <si>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</si>
  <si>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</si>
  <si>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</si>
  <si>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</si>
  <si>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</si>
  <si>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</si>
  <si>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</si>
  <si>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</si>
  <si>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</si>
  <si>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</si>
  <si>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</si>
  <si>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</si>
  <si>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</si>
  <si>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</si>
  <si>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</si>
  <si>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</si>
  <si>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</si>
  <si>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</si>
  <si>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</si>
  <si>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</si>
  <si>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</si>
  <si>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</si>
  <si>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</si>
  <si>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</si>
  <si>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</si>
  <si>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</si>
  <si>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</si>
  <si>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</si>
  <si>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</si>
  <si>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</si>
  <si>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</si>
  <si>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</si>
  <si>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</si>
  <si>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</si>
  <si>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</si>
  <si>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</si>
  <si>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</si>
  <si>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</si>
  <si>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</si>
  <si>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</si>
  <si>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</si>
  <si>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</si>
  <si>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</si>
  <si>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</si>
  <si>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</si>
  <si>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</si>
  <si>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</si>
  <si>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</si>
  <si>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</si>
  <si>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</si>
  <si>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</si>
  <si>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</si>
  <si>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</si>
  <si>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</si>
  <si>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</si>
  <si>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</si>
  <si>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</si>
  <si>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</si>
  <si>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</si>
  <si>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</si>
  <si>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</si>
  <si>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</si>
  <si>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</si>
  <si>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</si>
  <si>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</si>
  <si>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</si>
  <si>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</si>
  <si>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</si>
  <si>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</si>
  <si>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</si>
  <si>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</si>
  <si>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</si>
  <si>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</si>
  <si>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</si>
  <si>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</si>
  <si>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</si>
  <si>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</si>
  <si>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</si>
  <si>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</si>
  <si>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</si>
  <si>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</si>
  <si>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</si>
  <si>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</si>
  <si>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</si>
  <si>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</si>
  <si>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</si>
  <si>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</si>
  <si>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</si>
  <si>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</si>
  <si>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</si>
  <si>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</si>
  <si>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</si>
  <si>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</si>
  <si>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</si>
  <si>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</si>
  <si>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</si>
  <si>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</si>
  <si>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</si>
  <si>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</si>
  <si>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</si>
  <si>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</si>
  <si>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</si>
  <si>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</si>
  <si>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</si>
  <si>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</si>
  <si>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</si>
  <si>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</si>
  <si>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</si>
  <si>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</si>
  <si>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</si>
  <si>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</si>
  <si>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</si>
  <si>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</si>
  <si>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</si>
  <si>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</si>
  <si>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</si>
  <si>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</si>
  <si>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</si>
  <si>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</si>
  <si>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</si>
  <si>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</si>
  <si>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</si>
  <si>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</si>
  <si>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</si>
  <si>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</si>
  <si>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</si>
  <si>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</si>
  <si>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</si>
  <si>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</si>
  <si>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</si>
  <si>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</si>
  <si>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</si>
  <si>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</si>
  <si>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</si>
  <si>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</si>
  <si>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</si>
  <si>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</si>
  <si>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</si>
  <si>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</si>
  <si>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</si>
  <si>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</si>
  <si>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</si>
  <si>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</si>
  <si>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</si>
  <si>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</si>
  <si>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</si>
  <si>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</si>
  <si>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</si>
  <si>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</si>
  <si>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</si>
  <si>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</si>
  <si>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</si>
  <si>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</si>
  <si>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</si>
  <si>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</si>
  <si>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</si>
  <si>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</si>
  <si>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</si>
  <si>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</si>
  <si>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</si>
  <si>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</si>
  <si>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</si>
  <si>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</si>
  <si>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</si>
  <si>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</si>
  <si>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</si>
  <si>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</si>
  <si>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</si>
  <si>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</si>
  <si>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</si>
  <si>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</si>
  <si>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</si>
  <si>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</si>
  <si>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</si>
  <si>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</si>
  <si>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</si>
  <si>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</si>
  <si>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</si>
  <si>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</si>
  <si>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</si>
  <si>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</si>
  <si>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</si>
  <si>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</si>
  <si>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</si>
  <si>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</si>
  <si>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</si>
  <si>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</si>
  <si>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</si>
  <si>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</si>
  <si>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</si>
  <si>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</si>
  <si>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</si>
  <si>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</si>
  <si>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</si>
  <si>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</si>
  <si>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</si>
  <si>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</si>
  <si>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</si>
  <si>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</si>
  <si>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</si>
  <si>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</si>
  <si>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</si>
  <si>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</si>
  <si>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</si>
  <si>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</si>
  <si>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</si>
  <si>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</si>
  <si>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</si>
  <si>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</si>
  <si>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</si>
  <si>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</si>
  <si>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</si>
  <si>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</si>
  <si>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</si>
  <si>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</si>
  <si>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</si>
  <si>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</si>
  <si>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</si>
  <si>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</si>
  <si>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</si>
  <si>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</si>
  <si>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</si>
  <si>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</si>
  <si>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</si>
  <si>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</si>
  <si>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</si>
  <si>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</si>
  <si>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</si>
  <si>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</si>
  <si>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</si>
  <si>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</si>
  <si>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</si>
  <si>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</si>
  <si>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</si>
  <si>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</si>
  <si>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</si>
  <si>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</si>
  <si>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</si>
  <si>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</si>
  <si>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</si>
  <si>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</si>
  <si>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</si>
  <si>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</si>
  <si>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</si>
  <si>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</si>
  <si>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</si>
  <si>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</si>
  <si>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</si>
  <si>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</si>
  <si>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</si>
  <si>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</si>
  <si>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</si>
  <si>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</si>
  <si>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</si>
  <si>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</si>
  <si>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</si>
  <si>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</si>
  <si>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</si>
  <si>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</si>
  <si>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</si>
  <si>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</si>
  <si>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</si>
  <si>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</si>
  <si>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</si>
  <si>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</si>
  <si>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</si>
  <si>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</si>
  <si>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</si>
  <si>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</si>
  <si>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</si>
  <si>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</si>
  <si>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</si>
  <si>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</si>
  <si>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</si>
  <si>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</si>
  <si>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</si>
  <si>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</si>
  <si>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</si>
  <si>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</si>
  <si>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</si>
  <si>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</si>
  <si>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</si>
  <si>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</si>
  <si>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</si>
  <si>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</si>
  <si>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</si>
  <si>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</si>
  <si>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</si>
  <si>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</si>
  <si>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</si>
  <si>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</si>
  <si>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</si>
  <si>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</si>
  <si>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</si>
  <si>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</si>
  <si>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</si>
  <si>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</si>
  <si>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</si>
  <si>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</si>
  <si>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</si>
  <si>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</si>
  <si>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</si>
  <si>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</si>
  <si>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</si>
  <si>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</si>
  <si>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</si>
  <si>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</si>
  <si>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</si>
  <si>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</si>
  <si>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</si>
  <si>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</si>
  <si>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</si>
  <si>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</si>
  <si>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</si>
  <si>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</si>
  <si>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</si>
  <si>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</si>
  <si>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</si>
  <si>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</si>
  <si>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</si>
  <si>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</si>
  <si>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</si>
  <si>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</si>
  <si>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</si>
  <si>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</si>
  <si>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</si>
  <si>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</si>
  <si>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</si>
  <si>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</si>
  <si>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</si>
  <si>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</si>
  <si>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</si>
  <si>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</si>
  <si>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</si>
  <si>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</si>
  <si>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</si>
  <si>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</si>
  <si>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</si>
  <si>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</si>
  <si>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</si>
  <si>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</si>
  <si>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</si>
  <si>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</si>
  <si>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</si>
  <si>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</si>
  <si>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</si>
  <si>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</si>
  <si>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</si>
  <si>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</si>
  <si>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</si>
  <si>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</si>
  <si>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</si>
  <si>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</si>
  <si>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</si>
  <si>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</si>
  <si>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</si>
  <si>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</si>
  <si>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</si>
  <si>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</si>
  <si>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</si>
  <si>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</si>
  <si>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</si>
  <si>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</si>
  <si>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</si>
  <si>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</si>
  <si>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</si>
  <si>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</si>
  <si>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</si>
  <si>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</si>
  <si>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</si>
  <si>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</si>
  <si>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</si>
  <si>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</si>
  <si>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</si>
  <si>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</si>
  <si>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</si>
  <si>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</si>
  <si>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</si>
  <si>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</si>
  <si>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</si>
  <si>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</si>
  <si>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</si>
  <si>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</si>
  <si>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</si>
  <si>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</si>
  <si>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</si>
  <si>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</si>
  <si>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</si>
  <si>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</si>
  <si>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</si>
  <si>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</si>
  <si>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</si>
  <si>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</si>
  <si>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</si>
  <si>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</si>
  <si>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</si>
  <si>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</si>
  <si>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</si>
  <si>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</si>
  <si>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</si>
  <si>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</si>
  <si>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</si>
  <si>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</si>
  <si>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</si>
  <si>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</si>
  <si>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</si>
  <si>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</si>
  <si>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</si>
  <si>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</si>
  <si>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</si>
  <si>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</si>
  <si>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</si>
  <si>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</si>
  <si>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</si>
  <si>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</si>
  <si>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</si>
  <si>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</si>
  <si>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</si>
  <si>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</si>
  <si>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</si>
  <si>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</si>
  <si>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</si>
  <si>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</si>
  <si>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</si>
  <si>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</si>
  <si>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</si>
  <si>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</si>
  <si>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</si>
  <si>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</si>
  <si>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</si>
  <si>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</si>
  <si>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</si>
  <si>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</si>
  <si>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</si>
  <si>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</si>
  <si>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</si>
  <si>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</si>
  <si>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</si>
  <si>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</si>
  <si>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</si>
  <si>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</si>
  <si>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</si>
  <si>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</si>
  <si>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</si>
  <si>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</si>
  <si>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</si>
  <si>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</si>
  <si>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</si>
  <si>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</si>
  <si>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</si>
  <si>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</si>
  <si>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</si>
  <si>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</si>
  <si>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</si>
  <si>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</si>
  <si>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</si>
  <si>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</si>
  <si>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</si>
  <si>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</si>
  <si>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</si>
  <si>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</si>
  <si>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</si>
  <si>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</si>
  <si>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</si>
  <si>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</si>
  <si>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</si>
  <si>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</si>
  <si>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</si>
  <si>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</si>
  <si>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</si>
  <si>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</si>
  <si>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</si>
  <si>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</si>
  <si>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</si>
  <si>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</si>
  <si>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</si>
  <si>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</si>
  <si>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</si>
  <si>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</si>
  <si>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</si>
  <si>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</si>
  <si>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</si>
  <si>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</si>
  <si>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</si>
  <si>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</si>
  <si>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</si>
  <si>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</si>
  <si>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</si>
  <si>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</si>
  <si>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</si>
  <si>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</si>
  <si>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</si>
  <si>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</si>
  <si>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</si>
  <si>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</si>
  <si>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</si>
  <si>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</si>
  <si>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</si>
  <si>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</si>
  <si>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</si>
  <si>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</si>
  <si>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</si>
  <si>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</si>
  <si>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</si>
  <si>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</si>
  <si>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</si>
  <si>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</si>
  <si>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</si>
  <si>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</si>
  <si>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</si>
  <si>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</si>
  <si>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</si>
  <si>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</si>
  <si>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</si>
  <si>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</si>
  <si>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</si>
  <si>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</si>
  <si>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</si>
  <si>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</si>
  <si>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</si>
  <si>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</si>
  <si>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</si>
  <si>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</si>
  <si>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</si>
  <si>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</si>
  <si>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</si>
  <si>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</si>
  <si>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</si>
  <si>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</si>
  <si>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</si>
  <si>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</si>
  <si>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</si>
  <si>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</si>
  <si>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</si>
  <si>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</si>
  <si>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</si>
  <si>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</si>
  <si>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</si>
  <si>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</si>
  <si>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</si>
  <si>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</si>
  <si>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</si>
  <si>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</si>
  <si>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</si>
  <si>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</si>
  <si>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</si>
  <si>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</si>
  <si>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</si>
  <si>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</si>
  <si>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</si>
  <si>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</si>
  <si>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</si>
  <si>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</si>
  <si>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</si>
  <si>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</si>
  <si>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</si>
  <si>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</si>
  <si>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</si>
  <si>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</si>
  <si>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</si>
  <si>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</si>
  <si>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</si>
  <si>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</si>
  <si>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</si>
  <si>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</si>
  <si>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</si>
  <si>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</si>
  <si>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</si>
  <si>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</si>
  <si>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</si>
  <si>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</si>
  <si>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</si>
  <si>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</si>
  <si>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</si>
  <si>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</si>
  <si>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</si>
  <si>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</si>
  <si>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</si>
  <si>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</si>
  <si>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</si>
  <si>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</si>
  <si>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</si>
  <si>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</si>
  <si>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</si>
  <si>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</si>
  <si>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</si>
  <si>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</si>
  <si>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</si>
  <si>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</si>
  <si>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</si>
  <si>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</si>
  <si>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</si>
  <si>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</si>
  <si>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</si>
  <si>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</si>
  <si>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</si>
  <si>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</si>
  <si>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</si>
  <si>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</si>
  <si>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</si>
  <si>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</si>
  <si>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</si>
  <si>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</si>
  <si>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</si>
  <si>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</si>
  <si>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</si>
  <si>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</si>
  <si>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</si>
  <si>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</si>
  <si>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</si>
  <si>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</si>
  <si>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</si>
  <si>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</si>
  <si>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</si>
  <si>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</si>
  <si>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</si>
  <si>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</si>
  <si>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</si>
  <si>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</si>
  <si>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</si>
  <si>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</si>
  <si>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</si>
  <si>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</si>
  <si>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</si>
  <si>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</si>
  <si>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</si>
  <si>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</si>
  <si>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</si>
  <si>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</si>
  <si>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</si>
  <si>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</si>
  <si>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</si>
  <si>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</si>
  <si>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</si>
  <si>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</si>
  <si>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</si>
  <si>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</si>
  <si>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</si>
  <si>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</si>
  <si>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</si>
  <si>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</si>
  <si>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</si>
  <si>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</si>
  <si>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</si>
  <si>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</si>
  <si>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</si>
  <si>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</si>
  <si>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</si>
  <si>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</si>
  <si>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</si>
  <si>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</si>
  <si>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</si>
  <si>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</si>
  <si>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</si>
  <si>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</si>
  <si>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</si>
  <si>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</si>
  <si>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</si>
  <si>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</si>
  <si>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</si>
  <si>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</si>
  <si>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</si>
  <si>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</si>
  <si>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</si>
  <si>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</si>
  <si>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</si>
  <si>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</si>
  <si>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</si>
  <si>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</si>
  <si>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</si>
  <si>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</si>
  <si>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</si>
  <si>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</si>
  <si>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</si>
  <si>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</si>
  <si>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</si>
  <si>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</si>
  <si>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</si>
  <si>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</si>
  <si>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</si>
  <si>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</si>
  <si>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</si>
  <si>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</si>
  <si>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</si>
  <si>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</si>
  <si>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</si>
  <si>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</si>
  <si>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</si>
  <si>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</si>
  <si>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</si>
  <si>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</si>
  <si>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</si>
  <si>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</si>
  <si>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</si>
  <si>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</si>
  <si>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</si>
  <si>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</si>
  <si>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</si>
  <si>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</si>
  <si>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</si>
  <si>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</si>
  <si>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</si>
  <si>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</si>
  <si>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</si>
  <si>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</si>
  <si>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</si>
  <si>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</si>
  <si>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</si>
  <si>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</si>
  <si>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</si>
  <si>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</si>
  <si>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</si>
  <si>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</si>
  <si>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</si>
  <si>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</si>
  <si>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</si>
  <si>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</si>
  <si>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</si>
  <si>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</si>
  <si>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</si>
  <si>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</si>
  <si>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</si>
  <si>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</si>
  <si>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</si>
  <si>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</si>
  <si>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</si>
  <si>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</si>
  <si>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</si>
  <si>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</si>
  <si>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</si>
  <si>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</si>
  <si>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</si>
  <si>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</si>
  <si>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</si>
  <si>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</si>
  <si>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</si>
  <si>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</si>
  <si>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</si>
  <si>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</si>
  <si>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</si>
  <si>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</si>
  <si>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</si>
  <si>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</si>
  <si>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</si>
  <si>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</si>
  <si>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</si>
  <si>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</si>
  <si>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</si>
  <si>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</si>
  <si>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</si>
  <si>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</si>
  <si>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</si>
  <si>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</si>
  <si>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</si>
  <si>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</si>
  <si>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</si>
  <si>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</si>
  <si>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</si>
  <si>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</si>
  <si>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</si>
  <si>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</si>
  <si>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</si>
  <si>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</si>
  <si>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</si>
  <si>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</si>
  <si>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</si>
  <si>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</si>
  <si>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</si>
  <si>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</si>
  <si>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</si>
  <si>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</si>
  <si>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</si>
  <si>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</si>
  <si>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</si>
  <si>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</si>
  <si>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</si>
  <si>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</si>
  <si>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</si>
  <si>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</si>
  <si>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</si>
  <si>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</si>
  <si>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</si>
  <si>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</si>
  <si>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</si>
  <si>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</si>
  <si>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</si>
  <si>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</si>
  <si>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</si>
  <si>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</si>
  <si>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</si>
  <si>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</si>
  <si>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</si>
  <si>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</si>
  <si>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</si>
  <si>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</si>
  <si>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</si>
  <si>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</si>
  <si>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</si>
  <si>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</si>
  <si>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</si>
  <si>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</si>
  <si>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</si>
  <si>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</si>
  <si>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</si>
  <si>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</si>
  <si>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</si>
  <si>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</si>
  <si>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</si>
  <si>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</si>
  <si>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</si>
  <si>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</si>
  <si>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</si>
  <si>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</si>
  <si>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</si>
  <si>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</si>
  <si>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</si>
  <si>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</si>
  <si>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</si>
  <si>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</si>
  <si>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</si>
  <si>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</si>
  <si>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</si>
  <si>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</si>
  <si>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</si>
  <si>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</si>
  <si>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</si>
  <si>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</si>
  <si>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</si>
  <si>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</si>
  <si>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</si>
  <si>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</si>
  <si>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</si>
  <si>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</si>
  <si>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</si>
  <si>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</si>
  <si>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</si>
  <si>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</si>
  <si>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</si>
  <si>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</si>
  <si>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</si>
  <si>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</si>
  <si>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</si>
  <si>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</si>
  <si>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</si>
  <si>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</si>
  <si>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</si>
  <si>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</si>
  <si>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</si>
  <si>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</si>
  <si>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</si>
  <si>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</si>
  <si>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</si>
  <si>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</si>
  <si>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</si>
  <si>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</si>
  <si>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</si>
  <si>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</si>
  <si>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</si>
  <si>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</si>
  <si>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</si>
  <si>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</si>
  <si>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</si>
  <si>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</si>
  <si>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</si>
  <si>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</si>
  <si>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</si>
  <si>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</si>
  <si>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</si>
  <si>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</si>
  <si>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</si>
  <si>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</si>
  <si>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</si>
  <si>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</si>
  <si>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</si>
  <si>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</si>
  <si>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</si>
  <si>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</si>
  <si>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</si>
  <si>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</si>
  <si>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</si>
  <si>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</si>
  <si>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</si>
  <si>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</si>
  <si>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</si>
  <si>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</si>
  <si>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</si>
  <si>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</si>
  <si>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</si>
  <si>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</si>
  <si>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</si>
  <si>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</si>
  <si>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</si>
  <si>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</si>
  <si>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</si>
  <si>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</si>
  <si>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</si>
  <si>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</si>
  <si>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</si>
  <si>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</si>
  <si>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</si>
  <si>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</si>
  <si>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</si>
  <si>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</si>
  <si>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</si>
  <si>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</si>
  <si>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</si>
  <si>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</si>
  <si>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</si>
  <si>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</si>
  <si>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</si>
  <si>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</si>
  <si>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</si>
  <si>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</si>
  <si>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</si>
  <si>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</si>
  <si>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</si>
  <si>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</si>
  <si>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</si>
  <si>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</si>
  <si>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</si>
  <si>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</si>
  <si>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</si>
  <si>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</si>
  <si>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</si>
  <si>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</si>
  <si>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</si>
  <si>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</si>
  <si>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</si>
  <si>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</si>
  <si>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</si>
  <si>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</si>
  <si>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</si>
  <si>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</si>
  <si>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</si>
  <si>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</si>
  <si>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</si>
  <si>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</si>
  <si>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</si>
  <si>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</si>
  <si>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</si>
  <si>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</si>
  <si>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</si>
  <si>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</si>
  <si>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</si>
  <si>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</si>
  <si>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</si>
  <si>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</si>
  <si>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</si>
  <si>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</si>
  <si>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</si>
  <si>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</si>
  <si>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</si>
  <si>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</si>
  <si>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</si>
  <si>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</si>
  <si>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</si>
  <si>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</si>
  <si>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</si>
  <si>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</si>
  <si>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</si>
  <si>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</si>
  <si>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</si>
  <si>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</si>
  <si>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</si>
  <si>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</si>
  <si>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</si>
  <si>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</si>
  <si>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</si>
  <si>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</si>
  <si>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</si>
  <si>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</si>
  <si>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</si>
  <si>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</si>
  <si>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</si>
  <si>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</si>
  <si>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</si>
  <si>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</si>
  <si>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</si>
  <si>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</si>
  <si>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</si>
  <si>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</si>
  <si>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</si>
  <si>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</si>
  <si>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</si>
  <si>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</si>
  <si>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</si>
  <si>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</si>
  <si>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</si>
  <si>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</si>
  <si>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</si>
  <si>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</si>
  <si>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</si>
  <si>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</si>
  <si>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</si>
  <si>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</si>
  <si>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</si>
  <si>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</si>
  <si>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</si>
  <si>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</si>
  <si>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</si>
  <si>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</si>
  <si>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</si>
  <si>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</si>
  <si>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</si>
  <si>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</si>
  <si>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</si>
  <si>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</si>
  <si>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</si>
  <si>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</si>
  <si>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</si>
  <si>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</si>
  <si>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</si>
  <si>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</si>
  <si>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</si>
  <si>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</si>
  <si>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</si>
  <si>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</si>
  <si>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</si>
  <si>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</si>
  <si>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</si>
  <si>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</si>
  <si>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</si>
  <si>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</si>
  <si>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</si>
  <si>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</si>
  <si>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</si>
  <si>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</si>
  <si>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</si>
  <si>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</si>
  <si>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</si>
  <si>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</si>
  <si>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</si>
  <si>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</si>
  <si>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</si>
  <si>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</si>
  <si>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</si>
  <si>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</si>
  <si>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</si>
  <si>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</si>
  <si>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</si>
  <si>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</si>
  <si>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</si>
  <si>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</si>
  <si>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</si>
  <si>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</si>
  <si>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</si>
  <si>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</si>
  <si>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</si>
  <si>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</si>
  <si>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</si>
  <si>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</si>
  <si>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</si>
  <si>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</si>
  <si>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</si>
  <si>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</si>
  <si>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</si>
  <si>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</si>
  <si>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</si>
  <si>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</si>
  <si>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</si>
  <si>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</si>
  <si>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</si>
  <si>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</si>
  <si>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</si>
  <si>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</si>
  <si>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</si>
  <si>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</si>
  <si>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</si>
  <si>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</si>
  <si>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</si>
  <si>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</si>
  <si>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</si>
  <si>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</si>
  <si>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</si>
  <si>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</si>
  <si>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</si>
  <si>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</si>
  <si>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</si>
  <si>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</si>
  <si>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</si>
  <si>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</si>
  <si>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</si>
  <si>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</si>
  <si>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</si>
  <si>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</si>
  <si>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</si>
  <si>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</si>
  <si>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</si>
  <si>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</si>
  <si>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</si>
  <si>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</si>
  <si>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</si>
  <si>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</si>
  <si>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</si>
  <si>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</si>
  <si>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</si>
  <si>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</si>
  <si>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</si>
  <si>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</si>
  <si>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</si>
  <si>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</si>
  <si>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</si>
  <si>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</si>
  <si>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</si>
  <si>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</si>
  <si>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</si>
  <si>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</si>
  <si>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</si>
  <si>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</si>
  <si>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</si>
  <si>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</si>
  <si>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</si>
  <si>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</si>
  <si>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</si>
  <si>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</si>
  <si>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</si>
  <si>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</si>
  <si>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</si>
  <si>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</si>
  <si>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</si>
  <si>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</si>
  <si>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</si>
  <si>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</si>
  <si>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</si>
  <si>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</si>
  <si>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</si>
  <si>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</si>
  <si>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</si>
  <si>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</si>
  <si>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</si>
  <si>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</si>
  <si>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</si>
  <si>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</si>
  <si>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</si>
  <si>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</si>
  <si>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</si>
  <si>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</si>
  <si>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</si>
  <si>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</si>
  <si>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</si>
  <si>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</si>
  <si>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</si>
  <si>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</si>
  <si>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</si>
  <si>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</si>
  <si>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</si>
  <si>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</si>
  <si>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</si>
  <si>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</si>
  <si>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</si>
  <si>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</si>
  <si>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</si>
  <si>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</si>
  <si>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</si>
  <si>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</si>
  <si>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</si>
  <si>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</si>
  <si>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</si>
  <si>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</si>
  <si>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</si>
  <si>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</si>
  <si>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</si>
  <si>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</si>
  <si>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</si>
  <si>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</si>
  <si>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</si>
  <si>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</si>
  <si>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</si>
  <si>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</si>
  <si>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</si>
  <si>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</si>
  <si>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</si>
  <si>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</si>
  <si>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</si>
  <si>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</si>
  <si>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</si>
  <si>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</si>
  <si>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</si>
  <si>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</si>
  <si>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</si>
  <si>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</si>
  <si>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</si>
  <si>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</si>
  <si>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</si>
  <si>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</si>
  <si>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</si>
  <si>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</si>
  <si>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</si>
  <si>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</si>
  <si>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</si>
  <si>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</si>
  <si>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</si>
  <si>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</si>
  <si>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</si>
  <si>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</si>
  <si>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</si>
  <si>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</si>
  <si>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</si>
  <si>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</si>
  <si>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</si>
  <si>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</si>
  <si>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</si>
  <si>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</si>
  <si>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</si>
  <si>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</si>
  <si>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</si>
  <si>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</si>
  <si>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</si>
  <si>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</si>
  <si>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</si>
  <si>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</si>
  <si>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</si>
  <si>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</si>
  <si>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</si>
  <si>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</si>
  <si>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</si>
  <si>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</si>
  <si>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</si>
  <si>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</si>
  <si>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</si>
  <si>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</si>
  <si>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</si>
  <si>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</si>
  <si>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</si>
  <si>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</si>
  <si>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</si>
  <si>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</si>
  <si>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</si>
  <si>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</si>
  <si>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</si>
  <si>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</si>
  <si>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</si>
  <si>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</si>
  <si>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</si>
  <si>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</si>
  <si>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</si>
  <si>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</si>
  <si>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</si>
  <si>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</si>
  <si>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</si>
  <si>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</si>
  <si>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</si>
  <si>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</si>
  <si>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</si>
  <si>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</si>
  <si>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</si>
  <si>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</si>
  <si>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</si>
  <si>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</si>
  <si>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</si>
  <si>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</si>
  <si>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</si>
  <si>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</si>
  <si>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</si>
  <si>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</si>
  <si>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</si>
  <si>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</si>
  <si>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</si>
  <si>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</si>
  <si>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</si>
  <si>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</si>
  <si>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</si>
  <si>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</si>
  <si>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</si>
  <si>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</si>
  <si>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</si>
  <si>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</si>
  <si>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</si>
  <si>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</si>
  <si>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</si>
  <si>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</si>
  <si>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</si>
  <si>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</si>
  <si>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</si>
  <si>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</si>
  <si>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</si>
  <si>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</si>
  <si>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</si>
  <si>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</si>
  <si>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</si>
  <si>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</si>
  <si>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</si>
  <si>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</si>
  <si>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</si>
  <si>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</si>
  <si>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</si>
  <si>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</si>
  <si>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</si>
  <si>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</si>
  <si>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</si>
  <si>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</si>
  <si>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</si>
  <si>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</si>
  <si>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</si>
  <si>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</si>
  <si>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</si>
  <si>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</si>
  <si>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</si>
  <si>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</si>
  <si>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</si>
  <si>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</si>
  <si>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</si>
  <si>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</si>
  <si>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</si>
  <si>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</si>
  <si>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</si>
  <si>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</si>
  <si>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</si>
  <si>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</si>
  <si>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</si>
  <si>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</si>
  <si>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</si>
  <si>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</si>
  <si>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</si>
  <si>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</si>
  <si>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</si>
  <si>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</si>
  <si>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</si>
  <si>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</si>
  <si>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</si>
  <si>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</si>
  <si>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</si>
  <si>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</si>
  <si>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</si>
  <si>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</si>
  <si>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</si>
  <si>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</si>
  <si>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</si>
  <si>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</si>
  <si>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</si>
  <si>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</si>
  <si>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</si>
  <si>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</si>
  <si>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</si>
  <si>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</si>
  <si>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</si>
  <si>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</si>
  <si>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</si>
  <si>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</si>
  <si>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</si>
  <si>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</si>
  <si>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</si>
  <si>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</si>
  <si>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</si>
  <si>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</si>
  <si>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</si>
  <si>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</si>
  <si>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</si>
  <si>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</si>
  <si>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</si>
  <si>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</si>
  <si>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</si>
  <si>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</si>
  <si>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</si>
  <si>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</si>
  <si>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</si>
  <si>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</si>
  <si>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</si>
  <si>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</si>
  <si>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</si>
  <si>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</si>
  <si>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</si>
  <si>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</si>
  <si>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</si>
  <si>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</si>
  <si>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</si>
  <si>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</si>
  <si>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</si>
  <si>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</si>
  <si>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</si>
  <si>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</si>
  <si>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</si>
  <si>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</si>
  <si>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</si>
  <si>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</si>
  <si>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</si>
  <si>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</si>
  <si>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</si>
  <si>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</si>
  <si>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</si>
  <si>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</si>
  <si>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</si>
  <si>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</si>
  <si>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</si>
  <si>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</si>
  <si>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</si>
  <si>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</si>
  <si>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</si>
  <si>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</si>
  <si>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</si>
  <si>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</si>
  <si>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</si>
  <si>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</si>
  <si>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</si>
  <si>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</si>
  <si>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</si>
  <si>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</si>
  <si>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</si>
  <si>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</si>
  <si>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</si>
  <si>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</si>
  <si>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</si>
  <si>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</si>
  <si>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</si>
  <si>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</si>
  <si>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</si>
  <si>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</si>
  <si>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</si>
  <si>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</si>
  <si>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</si>
  <si>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</si>
  <si>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</si>
  <si>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</si>
  <si>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</si>
  <si>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</si>
  <si>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</si>
  <si>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</si>
  <si>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</si>
  <si>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</si>
  <si>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</si>
  <si>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</si>
  <si>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</si>
  <si>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</si>
  <si>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</si>
  <si>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</si>
  <si>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</si>
  <si>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</si>
  <si>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</si>
  <si>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</si>
  <si>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</si>
  <si>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</si>
  <si>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</si>
  <si>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</si>
  <si>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</si>
  <si>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</si>
  <si>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</si>
  <si>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</si>
  <si>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</si>
  <si>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</si>
  <si>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</si>
  <si>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</si>
  <si>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</si>
  <si>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</si>
  <si>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</si>
  <si>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</si>
  <si>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</si>
  <si>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</si>
  <si>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</si>
  <si>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</si>
  <si>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</si>
  <si>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</si>
  <si>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</si>
  <si>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</si>
  <si>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</si>
  <si>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</si>
  <si>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</si>
  <si>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</si>
  <si>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</si>
  <si>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</si>
  <si>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</si>
  <si>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</si>
  <si>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</si>
  <si>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</si>
  <si>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</si>
  <si>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</si>
  <si>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</si>
  <si>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</si>
  <si>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</si>
  <si>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</si>
  <si>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</si>
  <si>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</si>
  <si>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</si>
  <si>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</si>
  <si>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</si>
  <si>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</si>
  <si>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</si>
  <si>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</si>
  <si>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</si>
  <si>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</si>
  <si>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</si>
  <si>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</si>
  <si>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</si>
  <si>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</si>
  <si>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</si>
  <si>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</si>
  <si>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</si>
  <si>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</si>
  <si>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</si>
  <si>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</si>
  <si>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</si>
  <si>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</si>
  <si>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</si>
  <si>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</si>
  <si>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</si>
  <si>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</si>
  <si>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</si>
  <si>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</si>
  <si>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</si>
  <si>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</si>
  <si>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</si>
  <si>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</si>
  <si>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</si>
  <si>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</si>
  <si>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</si>
  <si>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</si>
  <si>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</si>
  <si>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</si>
  <si>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</si>
  <si>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</si>
  <si>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</si>
  <si>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</si>
  <si>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</si>
  <si>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</si>
  <si>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</si>
  <si>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</si>
  <si>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</si>
  <si>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</si>
  <si>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</si>
  <si>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</si>
  <si>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</si>
  <si>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</si>
  <si>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</si>
  <si>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</si>
  <si>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</si>
  <si>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</si>
  <si>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</si>
  <si>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</si>
  <si>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</si>
  <si>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</si>
  <si>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</si>
  <si>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</si>
  <si>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</si>
  <si>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</si>
  <si>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</si>
  <si>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</si>
  <si>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</si>
  <si>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</si>
  <si>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</si>
  <si>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</si>
  <si>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</si>
  <si>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</si>
  <si>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</si>
  <si>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</si>
  <si>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</si>
  <si>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</si>
  <si>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</si>
  <si>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</si>
  <si>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</si>
  <si>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</si>
  <si>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</si>
  <si>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</si>
  <si>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</si>
  <si>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</si>
  <si>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</si>
  <si>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</si>
  <si>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</si>
  <si>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</si>
  <si>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</si>
  <si>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</si>
  <si>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</si>
  <si>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</si>
  <si>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</si>
  <si>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</si>
  <si>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</si>
  <si>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</si>
  <si>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</si>
  <si>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</si>
  <si>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</si>
  <si>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</si>
  <si>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</si>
  <si>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</si>
  <si>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</si>
  <si>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</si>
  <si>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</si>
  <si>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</si>
  <si>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</si>
  <si>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</si>
  <si>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</si>
  <si>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</si>
  <si>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</si>
  <si>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</si>
  <si>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</si>
  <si>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</si>
  <si>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</si>
  <si>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</si>
  <si>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</si>
  <si>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</si>
  <si>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</si>
  <si>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</si>
  <si>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</si>
  <si>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</si>
  <si>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</si>
  <si>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</si>
  <si>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</si>
  <si>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</si>
  <si>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</si>
  <si>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</si>
  <si>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</si>
  <si>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</si>
  <si>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</si>
  <si>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</si>
  <si>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</si>
  <si>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</si>
  <si>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</si>
  <si>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</si>
  <si>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</si>
  <si>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</si>
  <si>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</si>
  <si>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</si>
  <si>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</si>
  <si>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</si>
  <si>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</si>
  <si>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</si>
  <si>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</si>
  <si>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</si>
  <si>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</si>
  <si>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</si>
  <si>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</si>
  <si>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</si>
  <si>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</si>
  <si>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</si>
  <si>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</si>
  <si>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</si>
  <si>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</si>
  <si>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</si>
  <si>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</si>
  <si>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</si>
  <si>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</si>
  <si>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</si>
  <si>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</si>
  <si>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</si>
  <si>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</si>
  <si>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</si>
  <si>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</si>
  <si>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</si>
  <si>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</si>
  <si>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</si>
  <si>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</si>
  <si>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</si>
  <si>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</si>
  <si>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</si>
  <si>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</si>
  <si>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</si>
  <si>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</si>
  <si>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</si>
  <si>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</si>
  <si>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</si>
  <si>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</si>
  <si>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</si>
  <si>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</si>
  <si>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</si>
  <si>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</si>
  <si>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</si>
  <si>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</si>
  <si>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</si>
  <si>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</si>
  <si>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</si>
  <si>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</si>
  <si>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</si>
  <si>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</si>
  <si>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</si>
  <si>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</si>
  <si>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</si>
  <si>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</si>
  <si>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</si>
  <si>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</si>
  <si>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</si>
  <si>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</si>
  <si>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</si>
  <si>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</si>
  <si>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</si>
  <si>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</si>
  <si>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</si>
  <si>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</si>
  <si>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</si>
  <si>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</si>
  <si>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</si>
  <si>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</si>
  <si>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</si>
  <si>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</si>
  <si>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</si>
  <si>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</si>
  <si>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</si>
  <si>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</si>
  <si>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</si>
  <si>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</si>
  <si>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</si>
  <si>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</si>
  <si>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</si>
  <si>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</si>
  <si>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</si>
  <si>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</si>
  <si>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</si>
  <si>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</si>
  <si>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</si>
  <si>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</si>
  <si>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</si>
  <si>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</si>
  <si>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</si>
  <si>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</si>
  <si>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</si>
  <si>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</si>
  <si>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</si>
  <si>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</si>
  <si>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</si>
  <si>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</si>
  <si>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</si>
  <si>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</si>
  <si>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</si>
  <si>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</si>
  <si>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</si>
  <si>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</si>
  <si>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</si>
  <si>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</si>
  <si>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</si>
  <si>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</si>
  <si>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</si>
  <si>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</si>
  <si>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</si>
  <si>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</si>
  <si>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</si>
  <si>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</si>
  <si>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</si>
  <si>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</si>
  <si>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</si>
  <si>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</si>
  <si>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</si>
  <si>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</si>
  <si>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</si>
  <si>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</si>
  <si>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</si>
  <si>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</si>
  <si>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</si>
  <si>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</si>
  <si>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</si>
  <si>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</si>
  <si>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</si>
  <si>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</si>
  <si>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</si>
  <si>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</si>
  <si>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</si>
  <si>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</si>
  <si>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</si>
  <si>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</si>
  <si>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</si>
  <si>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</si>
  <si>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</si>
  <si>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</si>
  <si>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</si>
  <si>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</si>
  <si>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</si>
  <si>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</si>
  <si>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</si>
  <si>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</si>
  <si>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</si>
  <si>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</si>
  <si>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</si>
  <si>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</si>
  <si>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</si>
  <si>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</si>
  <si>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</si>
  <si>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</si>
  <si>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</si>
  <si>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</si>
  <si>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</si>
  <si>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</si>
  <si>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</si>
  <si>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</si>
  <si>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</si>
  <si>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</si>
  <si>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</si>
  <si>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</si>
  <si>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</si>
  <si>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</si>
  <si>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</si>
  <si>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</si>
  <si>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</si>
  <si>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</si>
  <si>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</si>
  <si>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</si>
  <si>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</si>
  <si>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</si>
  <si>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</si>
  <si>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</si>
  <si>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</si>
  <si>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</si>
  <si>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</si>
  <si>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</si>
  <si>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</si>
  <si>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</si>
  <si>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</si>
  <si>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</si>
  <si>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</si>
  <si>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</si>
  <si>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</si>
  <si>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</si>
  <si>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</si>
  <si>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</si>
  <si>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</si>
  <si>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</si>
  <si>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</si>
  <si>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</si>
  <si>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</si>
  <si>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</si>
  <si>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</si>
  <si>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</si>
  <si>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</si>
  <si>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</si>
  <si>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</si>
  <si>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</si>
  <si>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</si>
  <si>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</si>
  <si>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</si>
  <si>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</si>
  <si>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</si>
  <si>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</si>
  <si>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</si>
  <si>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</si>
  <si>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</si>
  <si>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</si>
  <si>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</si>
  <si>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</si>
  <si>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</si>
  <si>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</si>
  <si>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</si>
  <si>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</si>
  <si>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</si>
  <si>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</si>
  <si>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</si>
  <si>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</si>
  <si>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</si>
  <si>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</si>
  <si>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</si>
  <si>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</si>
  <si>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</si>
  <si>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</si>
  <si>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</si>
  <si>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</si>
  <si>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</si>
  <si>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</si>
  <si>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</si>
  <si>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</si>
  <si>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</si>
  <si>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</si>
  <si>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</si>
  <si>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</si>
  <si>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</si>
  <si>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</si>
  <si>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</si>
  <si>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</si>
  <si>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</si>
  <si>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</si>
  <si>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</si>
  <si>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</si>
  <si>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</si>
  <si>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</si>
  <si>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</si>
  <si>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</si>
  <si>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</si>
  <si>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</si>
  <si>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</si>
  <si>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</si>
  <si>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</si>
  <si>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</si>
  <si>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</si>
  <si>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</si>
  <si>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</si>
  <si>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</si>
  <si>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</si>
  <si>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</si>
  <si>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</si>
  <si>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</si>
  <si>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</si>
  <si>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</si>
  <si>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</si>
  <si>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</si>
  <si>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</si>
  <si>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</si>
  <si>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</si>
  <si>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</si>
  <si>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</si>
  <si>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</si>
  <si>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</si>
  <si>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</si>
  <si>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</si>
  <si>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</si>
  <si>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</si>
  <si>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</si>
  <si>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</si>
  <si>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</si>
  <si>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</si>
  <si>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</si>
  <si>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</si>
  <si>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</si>
  <si>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</si>
  <si>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</si>
  <si>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</si>
  <si>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</si>
  <si>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</si>
  <si>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</si>
  <si>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</si>
  <si>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</si>
  <si>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</si>
  <si>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</si>
  <si>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</si>
  <si>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</si>
  <si>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</si>
  <si>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</si>
  <si>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</si>
  <si>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</si>
  <si>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</si>
  <si>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</si>
  <si>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</si>
  <si>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</si>
  <si>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</si>
  <si>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</si>
  <si>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</si>
  <si>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</si>
  <si>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</si>
  <si>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</si>
  <si>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</si>
  <si>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</si>
  <si>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</si>
  <si>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</si>
  <si>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</si>
  <si>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</si>
  <si>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</si>
  <si>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</si>
  <si>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</si>
  <si>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</si>
  <si>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</si>
  <si>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</si>
  <si>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</si>
  <si>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</si>
  <si>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</si>
  <si>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</si>
  <si>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</si>
  <si>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</si>
  <si>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</si>
  <si>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</si>
  <si>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</si>
  <si>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</si>
  <si>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</si>
  <si>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</si>
  <si>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</si>
  <si>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</si>
  <si>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</si>
  <si>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</si>
  <si>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</si>
  <si>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</si>
  <si>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</si>
  <si>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</si>
  <si>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</si>
  <si>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</si>
  <si>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</si>
  <si>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</si>
  <si>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</si>
  <si>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</si>
  <si>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</si>
  <si>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</si>
  <si>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</si>
  <si>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</si>
  <si>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</si>
  <si>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</si>
  <si>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</si>
  <si>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</si>
  <si>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</si>
  <si>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</si>
  <si>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</si>
  <si>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</si>
  <si>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</si>
  <si>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</si>
  <si>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</si>
  <si>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</si>
  <si>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</si>
  <si>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</si>
  <si>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</si>
  <si>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</si>
  <si>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</si>
  <si>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</si>
  <si>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</si>
  <si>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</si>
  <si>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</si>
  <si>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</si>
  <si>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</si>
  <si>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</si>
  <si>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</si>
  <si>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</si>
  <si>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</si>
  <si>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</si>
  <si>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</si>
  <si>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</si>
  <si>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</si>
  <si>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</si>
  <si>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</si>
  <si>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</si>
  <si>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</si>
  <si>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</si>
  <si>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</si>
  <si>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</si>
  <si>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</si>
  <si>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</si>
  <si>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</si>
  <si>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</si>
  <si>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</si>
  <si>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</si>
  <si>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</si>
  <si>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</si>
  <si>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</si>
  <si>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</si>
  <si>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</si>
  <si>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</si>
  <si>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</si>
  <si>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</si>
  <si>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</si>
  <si>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</si>
  <si>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</si>
  <si>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</si>
  <si>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</si>
  <si>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</si>
  <si>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</si>
  <si>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</si>
  <si>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</si>
  <si>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</si>
  <si>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</si>
  <si>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</si>
  <si>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</si>
  <si>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</si>
  <si>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</si>
  <si>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</si>
  <si>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</si>
  <si>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</si>
  <si>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</si>
  <si>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</si>
  <si>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</si>
  <si>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</si>
  <si>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</si>
  <si>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</si>
  <si>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</si>
  <si>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</si>
  <si>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</si>
  <si>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</si>
  <si>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</si>
  <si>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</si>
  <si>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</si>
  <si>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</si>
  <si>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</si>
  <si>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</si>
  <si>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</si>
  <si>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</si>
  <si>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</si>
  <si>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</si>
  <si>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</si>
  <si>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</si>
  <si>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</si>
  <si>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</si>
  <si>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</si>
  <si>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</si>
  <si>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</si>
  <si>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</si>
  <si>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</si>
  <si>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</si>
  <si>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</si>
  <si>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</si>
  <si>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</si>
  <si>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</si>
  <si>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</si>
  <si>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</si>
  <si>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</si>
  <si>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</si>
  <si>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</si>
  <si>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</si>
  <si>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</si>
  <si>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</si>
  <si>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</si>
  <si>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</si>
  <si>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</si>
  <si>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</si>
  <si>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</si>
  <si>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</si>
  <si>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</si>
  <si>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</si>
  <si>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</si>
  <si>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</si>
  <si>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</si>
  <si>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</si>
  <si>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</si>
  <si>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</si>
  <si>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</si>
  <si>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</si>
  <si>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</si>
  <si>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</si>
  <si>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</si>
  <si>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</si>
  <si>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</si>
  <si>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</si>
  <si>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</si>
  <si>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</si>
  <si>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</si>
  <si>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</si>
  <si>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</si>
  <si>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</si>
  <si>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</si>
  <si>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</si>
  <si>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</si>
  <si>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</si>
  <si>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</si>
  <si>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</si>
  <si>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</si>
  <si>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</si>
  <si>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</si>
  <si>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</si>
  <si>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</si>
  <si>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</si>
  <si>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</si>
  <si>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</si>
  <si>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</si>
  <si>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</si>
  <si>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</si>
  <si>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</si>
  <si>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</si>
  <si>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</si>
  <si>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</si>
  <si>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</si>
  <si>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</si>
  <si>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</si>
  <si>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</si>
  <si>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</si>
  <si>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</si>
  <si>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</si>
  <si>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</si>
  <si>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</si>
  <si>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</si>
  <si>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</si>
  <si>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</si>
  <si>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</si>
  <si>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</si>
  <si>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</si>
  <si>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</si>
  <si>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</si>
  <si>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</si>
  <si>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</si>
  <si>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</si>
  <si>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</si>
  <si>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</si>
  <si>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</si>
  <si>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</si>
  <si>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</si>
  <si>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</si>
  <si>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</si>
  <si>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</si>
  <si>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</si>
  <si>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</si>
  <si>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</si>
  <si>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</si>
  <si>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</si>
  <si>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</si>
  <si>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</si>
  <si>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</si>
  <si>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</si>
  <si>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</si>
  <si>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</si>
  <si>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</si>
  <si>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</si>
  <si>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</si>
  <si>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</si>
  <si>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</si>
  <si>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</si>
  <si>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</si>
  <si>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</si>
  <si>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</si>
  <si>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</si>
  <si>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</si>
  <si>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</si>
  <si>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</si>
  <si>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</si>
  <si>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</si>
  <si>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</si>
  <si>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</si>
  <si>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</si>
  <si>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</si>
  <si>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</si>
  <si>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</si>
  <si>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</si>
  <si>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</si>
  <si>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</si>
  <si>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</si>
  <si>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</si>
  <si>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</si>
  <si>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</si>
  <si>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</si>
  <si>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</si>
  <si>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</si>
  <si>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</si>
  <si>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</si>
  <si>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</si>
  <si>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</si>
  <si>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</si>
  <si>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</si>
  <si>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</si>
  <si>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</si>
  <si>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</si>
  <si>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</si>
  <si>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</si>
  <si>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</si>
  <si>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</si>
  <si>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</si>
  <si>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</si>
  <si>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</si>
  <si>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</si>
  <si>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</si>
  <si>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</si>
  <si>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</si>
  <si>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</si>
  <si>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</si>
  <si>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</si>
  <si>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</si>
  <si>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</si>
  <si>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</si>
  <si>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</si>
  <si>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</si>
  <si>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</si>
  <si>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</si>
  <si>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</si>
  <si>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</si>
  <si>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</si>
  <si>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</si>
  <si>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</si>
  <si>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</si>
  <si>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</si>
  <si>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</si>
  <si>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</si>
  <si>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</si>
  <si>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</si>
  <si>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</si>
  <si>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</si>
  <si>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</si>
  <si>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</si>
  <si>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</si>
  <si>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</si>
  <si>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</si>
  <si>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</si>
  <si>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</si>
  <si>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</si>
  <si>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</si>
  <si>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</si>
  <si>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</si>
  <si>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</si>
  <si>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</si>
  <si>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</si>
  <si>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</si>
  <si>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</si>
  <si>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</si>
  <si>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</si>
  <si>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</si>
  <si>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</si>
  <si>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</si>
  <si>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</si>
  <si>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</si>
  <si>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</si>
  <si>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</si>
  <si>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</si>
  <si>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</si>
  <si>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</si>
  <si>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</si>
  <si>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</si>
  <si>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</si>
  <si>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</si>
  <si>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</si>
  <si>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</si>
  <si>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</si>
  <si>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</si>
  <si>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</si>
  <si>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</si>
  <si>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</si>
  <si>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</si>
  <si>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</si>
  <si>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</si>
  <si>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</si>
  <si>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</si>
  <si>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</si>
  <si>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</si>
  <si>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</si>
  <si>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</si>
  <si>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</si>
  <si>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</si>
  <si>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</si>
  <si>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</si>
  <si>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</si>
  <si>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</si>
  <si>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</si>
  <si>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</si>
  <si>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</si>
  <si>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</si>
  <si>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</si>
  <si>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</si>
  <si>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</si>
  <si>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</si>
  <si>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</si>
  <si>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</si>
  <si>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</si>
  <si>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</si>
  <si>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</si>
  <si>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</si>
  <si>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</si>
  <si>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</si>
  <si>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</si>
  <si>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</si>
  <si>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</si>
  <si>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</si>
  <si>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</si>
  <si>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</si>
  <si>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</si>
  <si>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</si>
  <si>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</si>
  <si>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</si>
  <si>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</si>
  <si>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</si>
  <si>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</si>
  <si>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</si>
  <si>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</si>
  <si>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</si>
  <si>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</si>
  <si>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</si>
  <si>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</si>
  <si>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</si>
  <si>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</si>
  <si>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</si>
  <si>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</si>
  <si>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</si>
  <si>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</si>
  <si>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</si>
  <si>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</si>
  <si>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</si>
  <si>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</si>
  <si>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</si>
  <si>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</si>
  <si>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</si>
  <si>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</si>
  <si>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</si>
  <si>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</si>
  <si>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</si>
  <si>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</si>
  <si>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</si>
  <si>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</si>
  <si>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</si>
  <si>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</si>
  <si>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</si>
  <si>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</si>
  <si>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</si>
  <si>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</si>
  <si>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</si>
  <si>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</si>
  <si>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</si>
  <si>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</si>
  <si>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</si>
  <si>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</si>
  <si>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</si>
  <si>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</si>
  <si>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</si>
  <si>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</si>
  <si>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</si>
  <si>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</si>
  <si>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</si>
  <si>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</si>
  <si>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</si>
  <si>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</si>
  <si>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</si>
  <si>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</si>
  <si>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</si>
  <si>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</si>
  <si>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</si>
  <si>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</si>
  <si>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</si>
  <si>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</si>
  <si>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</si>
  <si>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</si>
  <si>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</si>
  <si>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</si>
  <si>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</si>
  <si>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</si>
  <si>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</si>
  <si>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</si>
  <si>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</si>
  <si>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</si>
  <si>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</si>
  <si>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</si>
  <si>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</si>
  <si>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</si>
  <si>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</si>
  <si>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</si>
  <si>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</si>
  <si>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</si>
  <si>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</si>
  <si>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</si>
  <si>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</si>
  <si>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</si>
  <si>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</si>
  <si>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</si>
  <si>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</si>
  <si>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</si>
  <si>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</si>
  <si>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</si>
  <si>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</si>
  <si>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</si>
  <si>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</si>
  <si>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</si>
  <si>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</si>
  <si>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</si>
  <si>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</si>
  <si>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</si>
  <si>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</si>
  <si>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</si>
  <si>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</si>
  <si>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</si>
  <si>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</si>
  <si>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</si>
  <si>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</si>
  <si>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</si>
  <si>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</si>
  <si>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</si>
  <si>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</si>
  <si>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</si>
  <si>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</si>
  <si>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</si>
  <si>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</si>
  <si>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</si>
  <si>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</si>
  <si>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</si>
  <si>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</si>
  <si>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</si>
  <si>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</si>
  <si>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</si>
  <si>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</si>
  <si>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</si>
  <si>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</si>
  <si>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</si>
  <si>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</si>
  <si>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</si>
  <si>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</si>
  <si>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</si>
  <si>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</si>
  <si>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</si>
  <si>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</si>
  <si>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</si>
  <si>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</si>
  <si>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</si>
  <si>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</si>
  <si>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</si>
  <si>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</si>
  <si>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</si>
  <si>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</si>
  <si>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</si>
  <si>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</si>
  <si>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</si>
  <si>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</si>
  <si>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</si>
  <si>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</si>
  <si>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</si>
  <si>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</si>
  <si>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</si>
  <si>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</si>
  <si>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</si>
  <si>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</si>
  <si>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</si>
  <si>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</si>
  <si>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</si>
  <si>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</si>
  <si>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</si>
  <si>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</si>
  <si>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</si>
  <si>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</si>
  <si>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</si>
  <si>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</si>
  <si>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</si>
  <si>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</si>
  <si>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</si>
  <si>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</si>
  <si>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</si>
  <si>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</si>
  <si>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</si>
  <si>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</si>
  <si>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</si>
  <si>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</si>
  <si>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</si>
  <si>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</si>
  <si>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</si>
  <si>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</si>
  <si>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</si>
  <si>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</si>
  <si>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</si>
  <si>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</si>
  <si>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</si>
  <si>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</si>
  <si>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</si>
  <si>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</si>
  <si>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</si>
  <si>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</si>
  <si>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</si>
  <si>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</si>
  <si>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</si>
  <si>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</si>
  <si>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</si>
  <si>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</si>
  <si>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</si>
  <si>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</si>
  <si>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</si>
  <si>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</si>
  <si>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</si>
  <si>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</si>
  <si>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</si>
  <si>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</si>
  <si>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</si>
  <si>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</si>
  <si>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</si>
  <si>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</si>
  <si>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</si>
  <si>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</si>
  <si>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</si>
  <si>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</si>
  <si>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</si>
  <si>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</si>
  <si>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</si>
  <si>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</si>
  <si>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</si>
  <si>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</si>
  <si>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</si>
  <si>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</si>
  <si>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</si>
  <si>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</si>
  <si>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</si>
  <si>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</si>
  <si>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</si>
  <si>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</si>
  <si>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</si>
  <si>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</si>
  <si>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</si>
  <si>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</si>
  <si>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</si>
  <si>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</si>
  <si>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</si>
  <si>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</si>
  <si>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</si>
  <si>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</si>
  <si>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</si>
  <si>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</si>
  <si>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</si>
  <si>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</si>
  <si>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</si>
  <si>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</si>
  <si>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</si>
  <si>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</si>
  <si>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</si>
  <si>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</si>
  <si>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</si>
  <si>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</si>
  <si>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</si>
  <si>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</si>
  <si>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</si>
  <si>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</si>
  <si>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</si>
  <si>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</si>
  <si>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</si>
  <si>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</si>
  <si>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</si>
  <si>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</si>
  <si>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</si>
  <si>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</si>
  <si>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</si>
  <si>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</si>
  <si>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</si>
  <si>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</si>
  <si>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</si>
  <si>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</si>
  <si>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</si>
  <si>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</si>
  <si>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</si>
  <si>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</si>
  <si>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</si>
  <si>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</si>
  <si>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</si>
  <si>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</si>
  <si>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</si>
  <si>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</si>
  <si>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</si>
  <si>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</si>
  <si>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</si>
  <si>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</si>
  <si>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</si>
  <si>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</si>
  <si>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</si>
  <si>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</si>
  <si>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</si>
  <si>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</si>
  <si>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</si>
  <si>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</si>
  <si>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</si>
  <si>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</si>
  <si>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</si>
  <si>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</si>
  <si>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</si>
  <si>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</si>
  <si>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</si>
  <si>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</si>
  <si>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</si>
  <si>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</si>
  <si>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</si>
  <si>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</si>
  <si>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</si>
  <si>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</si>
  <si>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</si>
  <si>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</si>
  <si>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</si>
  <si>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</si>
  <si>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</si>
  <si>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</si>
  <si>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</si>
  <si>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</si>
  <si>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</si>
  <si>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</si>
  <si>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</si>
  <si>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</si>
  <si>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</si>
  <si>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</si>
  <si>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</si>
  <si>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</si>
  <si>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</si>
  <si>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</si>
  <si>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</si>
  <si>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</si>
  <si>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</si>
  <si>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</si>
  <si>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</si>
  <si>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</si>
  <si>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</si>
  <si>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</si>
  <si>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</si>
  <si>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</si>
  <si>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</si>
  <si>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</si>
  <si>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</si>
  <si>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</si>
  <si>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</si>
  <si>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</si>
  <si>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</si>
  <si>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</si>
  <si>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</si>
  <si>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</si>
  <si>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</si>
  <si>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</si>
  <si>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</si>
  <si>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</si>
  <si>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</si>
  <si>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</si>
  <si>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</si>
  <si>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</si>
  <si>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</si>
  <si>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</si>
  <si>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</si>
  <si>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</si>
  <si>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</si>
  <si>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</si>
  <si>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</si>
  <si>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</si>
  <si>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</si>
  <si>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</si>
  <si>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</si>
  <si>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</si>
  <si>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</si>
  <si>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</si>
  <si>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</si>
  <si>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</si>
  <si>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</si>
  <si>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</si>
  <si>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</si>
  <si>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</si>
  <si>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</si>
  <si>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</si>
  <si>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</si>
  <si>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</si>
  <si>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</si>
  <si>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</si>
  <si>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</si>
  <si>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</si>
  <si>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</si>
  <si>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</si>
  <si>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</si>
  <si>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</si>
  <si>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</si>
  <si>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</si>
  <si>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</si>
  <si>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</si>
  <si>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</si>
  <si>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</si>
  <si>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</si>
  <si>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</si>
  <si>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</si>
  <si>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</si>
  <si>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</si>
  <si>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</si>
  <si>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</si>
  <si>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</si>
  <si>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</si>
  <si>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</si>
  <si>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</si>
  <si>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</si>
  <si>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</si>
  <si>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</si>
  <si>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</si>
  <si>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</si>
  <si>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</si>
  <si>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</si>
  <si>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</si>
  <si>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</si>
  <si>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</si>
  <si>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</si>
  <si>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</si>
  <si>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</si>
  <si>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</si>
  <si>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</si>
  <si>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</si>
  <si>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</si>
  <si>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</si>
  <si>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</si>
  <si>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</si>
  <si>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</si>
  <si>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</si>
  <si>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</si>
  <si>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</si>
  <si>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</si>
  <si>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</si>
  <si>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</si>
  <si>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</si>
  <si>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</si>
  <si>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</si>
  <si>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</si>
  <si>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</si>
  <si>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</si>
  <si>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</si>
  <si>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</si>
  <si>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</si>
  <si>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</si>
  <si>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</si>
  <si>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</si>
  <si>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</si>
  <si>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</si>
  <si>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</si>
  <si>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</si>
  <si>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</si>
  <si>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</si>
  <si>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</si>
  <si>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</si>
  <si>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</si>
  <si>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</si>
  <si>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</si>
  <si>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</si>
  <si>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</si>
  <si>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</si>
  <si>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</si>
  <si>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</si>
  <si>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</si>
  <si>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</si>
  <si>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</si>
  <si>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</si>
  <si>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</si>
  <si>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</si>
  <si>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</si>
  <si>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</si>
  <si>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</si>
  <si>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</si>
  <si>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</si>
  <si>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</si>
  <si>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</si>
  <si>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</si>
  <si>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</si>
  <si>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</si>
  <si>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</si>
  <si>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</si>
  <si>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</si>
  <si>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</si>
  <si>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</si>
  <si>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</si>
  <si>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</si>
  <si>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</si>
  <si>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</si>
  <si>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</si>
  <si>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</si>
  <si>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</si>
  <si>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</si>
  <si>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</si>
  <si>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</si>
  <si>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</si>
  <si>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</si>
  <si>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</si>
  <si>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</si>
  <si>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</si>
  <si>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</si>
  <si>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</si>
  <si>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</si>
  <si>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</si>
  <si>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</si>
  <si>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</si>
  <si>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</si>
  <si>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</si>
  <si>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</si>
  <si>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</si>
  <si>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</si>
  <si>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</si>
  <si>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</si>
  <si>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Emergency</t>
  </si>
  <si>
    <t>N/A</t>
  </si>
  <si>
    <t xml:space="preserve">EM team moved ETA: min </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</si>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</sst>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303.28426793981635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45966.232693865742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45966.232693865742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45966.232693865742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45966.232693865742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45966.232693865742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45966.232693865742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45966.232693865742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45966.232693865742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45966.232693865742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45966.232693865742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45966.232693865742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45966.232693865742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45966.232693865742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45966.232693865742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45966.232693865742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45966.232693865742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45966.232693865742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45966.232693865742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45966.232693865742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45966.232693865742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45966.232693865742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45966.232693865742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45966.232693865742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45966.232693865742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45966.232693865742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45966.232693865742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45966.232693865742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45966.232693865742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45966.232693865742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45966.232693865742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45966.232693865742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45966.232693865742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45966.232693865742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45966.232693865742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45966.232693865742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45966.232693865742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45966.232693865742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45966.232693865742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45966.232693865742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45966.232693865742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45966.232693865742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45966.232693865742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45966.232693865742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45966.232693865742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45966.232693865742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45966.232693865742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45966.232693865742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45966.232693865742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45966.232693865742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45966.232693865742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45966.232693865742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45966.232693865742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45966.232693865742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45966.232693865742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45966.232693865742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45966.232693865742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45966.232693865742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45966.232693865742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45966.232693865742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45966.232693865742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45966.232693865742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45966.232693865742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45966.232693865742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45966.232693865742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45966.232693865742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45966.232693865742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45966.232693865742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45966.232693865742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45966.232693865742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45966.232693865742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45966.232693865742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45966.232693865742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45966.232693865742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45966.232693865742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45966.232693865742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45966.232693865742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45966.232693865742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45966.232693865742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45966.232693865742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45966.232693865742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45966.232693865742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45966.232693865742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45966.232693865742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45966.232693865742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45966.232693865742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45966.232693865742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45966.232693865742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45966.232693865742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45966.232693865742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45966.232693865742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45966.232693865742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45966.232693865742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45966.232693865742</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45966.232693865742</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141.23285590278101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7.4906105324116652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45966.232693865742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45966.232693865742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45966.232693865742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45966.232693865742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45966.232693865742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45966.232693865742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45966.232693865742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45966.232693865742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45966.232693865742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45966.232693865742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45966.232693865742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45966.232693865742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45966.232693865742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45966.232693865742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45966.232693865742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45966.232693865742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45966.232693865742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45966.232693865742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45966.232693865742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45966.232693865742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45966.232693865742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45966.232693865742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45966.232693865742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45966.232693865742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45966.232693865742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45966.232693865742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45966.232693865742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45966.232693865742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45966.232693865742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45966.232693865742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45966.232693865742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45966.232693865742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45966.232693865742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45966.232693865742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45966.232693865742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45966.232693865742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45966.232693865742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45966.232693865742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45966.232693865742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45966.232693865742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45966.232693865742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45966.232693865742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45966.232693865742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45966.232693865742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45966.232693865742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45966.232693865742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45966.232693865742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45966.232693865742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45966.232693865742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45966.232693865742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45966.232693865742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45966.232693865742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45966.232693865742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45966.232693865742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45966.232693865742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45966.232693865742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45966.232693865742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45966.232693865742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45966.232693865742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45966.232693865742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45966.232693865742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45966.232693865742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45966.232693865742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45966.232693865742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45966.232693865742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45966.232693865742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45966.232693865742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45966.232693865742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45966.232693865742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45966.232693865742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45966.232693865742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45966.232693865742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45966.232693865742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45966.232693865742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45966.232693865742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45966.232693865742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45966.232693865742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45966.232693865742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45966.232693865742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45966.232693865742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45966.232693865742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45966.232693865742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45966.232693865742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45966.232693865742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45966.232693865742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45966.232693865742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45966.232693865742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45966.232693865742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45966.232693865742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45966.232693865742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45966.232693865742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45966.232693865742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45966.232693865742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45966.232693865742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45966.232693865742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45966.232693865742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45966.232693865742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45966.232693865742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45966.232693865742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45966.232693865742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45966.232693865742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45966.232693865742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45966.232693865742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45966.232693865742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45966.232693865742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45966.232693865742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45966.232693865742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45966.232693865742</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45966.232693865742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45966.232693865742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45966.232693865742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45966.232693865742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45966.232693865742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45966.232693865742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45966.232693865742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45966.232693865742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45966.232693865742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45966.232693865742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45966.232693865742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45966.232693865742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45966.232693865742</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45966.232693865742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45966.232693865742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45966.232693865742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45966.232693865742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45966.232693865742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45966.232693865742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45966.232693865742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45966.232693865742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45966.232693865742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45966.232693865742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45966.232693865742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45966.232693865742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45966.232693865742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45966.232693865742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45966.232693865742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45966.232693865742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45966.232693865742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45966.232693865742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45966.232693865742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45966.232693865742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45966.232693865742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45966.232693865742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45966.232693865742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45966.232693865742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45966.232693865742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45966.232693865742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45966.232693865742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45966.232693865742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45966.232693865742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45966.232693865742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45966.232693865742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45966.232693865742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45966.232693865742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45966.232693865742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45966.232693865742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45966.232693865742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45966.232693865742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45966.232693865742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45966.232693865742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45966.232693865742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45966.232693865742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45966.232693865742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45966.232693865742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45966.232693865742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45966.232693865742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45966.232693865742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45966.232693865742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45966.232693865742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45966.232693865742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45966.232693865742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45966.232693865742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45966.232693865742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45966.232693865742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45966.232693865742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45966.232693865742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45966.232693865742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45966.232693865742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45966.232693865742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45966.232693865742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45966.232693865742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45966.232693865742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45966.232693865742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45966.232693865742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45966.232693865742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45966.232693865742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45966.232693865742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45966.232693865742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45966.232693865742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45966.232693865742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45966.232693865742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45966.232693865742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45966.232693865742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45966.232693865742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45966.232693865742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45966.232693865742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45966.232693865742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45966.232693865742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45966.232693865742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45966.232693865742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45966.232693865742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45966.232693865742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45966.232693865742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45966.232693865742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45966.232693865742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45966.232693865742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45966.232693865742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45966.232693865742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45966.232693865742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45966.232693865742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45966.232693865742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45966.232693865742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45966.232693865742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45966.232693865742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45966.232693865742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45966.232693865742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45966.232693865742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45966.232693865742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45966.232693865742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45966.232693865742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45966.232693865742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45966.232693865742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45966.232693865742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45966.232693865742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45966.232693865742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45966.232693865742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45966.232693865742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45966.232693865742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45966.232693865742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45966.232693865742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45966.232693865742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45966.232693865742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45966.232693865742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45966.232693865742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45966.232693865742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45966.232693865742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45966.232693865742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45966.232693865742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45966.232693865742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45966.232693865742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45966.232693865742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45966.232693865742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45966.232693865742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45966.232693865742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45966.232693865742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45966.232693865742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45966.232693865742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45966.232693865742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45966.232693865742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45966.232693865742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45966.232693865742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45966.232693865742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45966.232693865742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45966.232693865742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45966.232693865742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45966.232693865742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45966.232693865742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45966.232693865742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45966.232693865742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45966.232693865742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45966.232693865742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45966.232693865742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45966.232693865742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45966.232693865742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45966.232693865742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45966.232693865742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45966.232693865742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45966.232693865742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45966.232693865742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45966.232693865742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45966.232693865742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45966.232693865742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45966.232693865742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45966.232693865742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45966.232693865742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45966.232693865742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45966.232693865742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45966.232693865742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45966.232693865742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45966.232693865742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45966.232693865742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45966.232693865742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45966.232693865742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45966.232693865742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45966.232693865742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45966.232693865742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45966.232693865742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45966.232693865742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45966.232693865742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45966.232693865742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45966.232693865742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45966.232693865742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45966.232693865742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45966.232693865742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45966.232693865742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45966.232693865742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45966.232693865742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45966.232693865742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45966.232693865742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45966.232693865742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45966.232693865742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45966.232693865742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45966.232693865742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45966.232693865742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45966.232693865742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45966.232693865742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45966.232693865742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45966.232693865742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45966.232693865742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45966.232693865742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45966.232693865742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45966.232693865742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45966.232693865742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45966.232693865742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45966.232693865742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45966.232693865742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45966.232693865742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45966.232693865742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45966.232693865742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45966.232693865742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45966.232693865742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45966.232693865742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45966.232693865742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45966.232693865742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45966.232693865742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45966.232693865742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45966.232693865742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45966.232693865742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45966.232693865742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45966.232693865742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45966.232693865742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45966.232693865742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45966.232693865742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45966.232693865742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45966.232693865742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45966.232693865742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45966.232693865742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45966.232693865742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45966.232693865742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45966.232693865742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45966.232693865742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45966.232693865742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45966.232693865742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45966.232693865742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45966.232693865742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45966.232693865742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45966.232693865742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45966.232693865742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45966.232693865742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45966.232693865742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45966.232693865742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45966.232693865742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45966.232693865742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45966.232693865742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45966.232693865742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45966.232693865742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45966.232693865742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45966.232693865742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45966.232693865742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45966.232693865742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45966.232693865742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45966.232693865742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45966.232693865742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45966.232693865742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45966.232693865742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45966.232693865742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45966.232693865742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45966.232693865742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45966.232693865742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45966.232693865742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45966.232693865742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45966.232693865742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45966.232693865742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45966.232693865742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45966.232693865742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45966.232693865742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45966.232693865742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45966.232693865742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45966.232693865742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45966.232693865742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45966.232693865742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45966.232693865742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45966.232693865742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45966.232693865742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45966.232693865742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45966.232693865742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45966.232693865742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45966.232693865742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45966.232693865742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45966.232693865742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45966.232693865742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45966.232693865742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45966.232693865742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45966.232693865742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45966.232693865742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45966.232693865742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45966.232693865742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45966.232693865742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45966.232693865742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45966.232693865742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45966.232693865742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45966.232693865742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45966.232693865742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45966.232693865742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45966.232693865742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45966.232693865742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45966.232693865742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45966.232693865742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45966.232693865742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45966.232693865742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45966.232693865742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45966.232693865742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45966.232693865742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45966.232693865742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45966.232693865742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45966.232693865742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45966.232693865742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45966.232693865742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45966.232693865742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45966.232693865742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45966.232693865742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45966.232693865742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45966.232693865742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45966.232693865742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45966.232693865742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45966.232693865742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45966.232693865742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45966.232693865742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45966.232693865742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45966.232693865742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45966.232693865742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45966.232693865742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45966.232693865742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45966.232693865742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45966.232693865742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45966.232693865742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45966.232693865742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45966.232693865742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45966.232693865742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45966.232693865742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45966.232693865742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45966.232693865742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45966.232693865742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45966.232693865742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45966.232693865742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45966.232693865742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45966.232693865742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45966.232693865742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45966.232693865742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45966.232693865742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45966.232693865742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45966.232693865742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45966.232693865742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45966.232693865742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45966.232693865742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45966.232693865742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45966.232693865742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45966.232693865742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45966.232693865742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45966.232693865742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45966.232693865742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45966.232693865742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45966.232693865742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45966.232693865742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45966.232693865742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45966.232693865742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45966.232693865742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45966.232693865742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45966.232693865742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45966.232693865742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45966.232693865742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45966.232693865742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45966.232693865742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45966.232693865742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45966.232693865742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45966.232693865742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45966.232693865742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45966.232693865742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45966.232693865742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45966.232693865742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45966.232693865742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45966.232693865742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45966.232693865742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45966.232693865742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45966.232693865742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45966.232693865742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45966.232693865742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45966.232693865742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45966.232693865742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45966.232693865742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45966.232693865742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45966.232693865742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45966.232693865742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45966.232693865742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45966.232693865742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45966.232693865742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45966.232693865742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45966.232693865742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45966.232693865742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45966.232693865742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45966.232693865742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45966.232693865742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45966.232693865742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45966.232693865742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45966.232693865742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45966.232693865742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45966.232693865742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45966.232693865742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45966.232693865742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45966.232693865742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45966.232693865742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45966.232693865742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45966.232693865742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45966.232693865742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45966.232693865742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45966.232693865742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45966.232693865742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45966.232693865742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45966.232693865742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45966.232693865742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45966.232693865742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45966.232693865742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45966.232693865742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45966.232693865742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45966.232693865742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45966.232693865742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45966.232693865742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45966.232693865742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45966.232693865742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45966.232693865742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45966.232693865742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45966.232693865742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45966.232693865742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45966.232693865742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45966.232693865742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45966.232693865742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45966.232693865742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45966.232693865742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45966.232693865742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45966.232693865742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45966.232693865742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45966.232693865742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45966.232693865742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45966.232693865742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45966.232693865742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45966.232693865742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45966.232693865742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45966.232693865742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45966.232693865742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45966.232693865742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45966.232693865742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45966.232693865742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45966.232693865742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45966.232693865742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45966.232693865742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45966.232693865742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45966.232693865742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45966.232693865742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45966.232693865742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45966.232693865742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45966.232693865742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45966.232693865742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45966.232693865742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45966.232693865742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45966.232693865742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45966.232693865742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45966.232693865742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45966.232693865742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45966.232693865742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45966.232693865742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45966.232693865742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45966.232693865742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45966.232693865742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45966.232693865742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45966.232693865742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45966.232693865742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45966.232693865742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45966.232693865742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45966.232693865742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45966.232693865742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45966.232693865742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45966.232693865742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45966.232693865742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45966.232693865742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45966.232693865742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45966.232693865742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45966.232693865742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45966.232693865742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45966.232693865742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45966.232693865742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45966.232693865742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45966.232693865742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45966.232693865742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45966.232693865742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45966.232693865742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45966.232693865742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45966.232693865742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45966.232693865742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45966.232693865742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45966.232693865742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45966.232693865742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45966.232693865742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45966.232693865742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45966.232693865742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45966.232693865742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45966.232693865742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45966.232693865742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45966.232693865742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45966.232693865742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45966.232693865742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45966.232693865742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45966.232693865742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45966.232693865742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45966.232693865742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45966.232693865742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45966.232693865742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45966.232693865742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45966.232693865742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45966.232693865742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45966.232693865742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45966.232693865742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45966.232693865742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45966.232693865742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45966.232693865742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45966.232693865742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45966.232693865742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45966.232693865742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45966.232693865742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45966.232693865742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45966.232693865742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45966.232693865742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45966.232693865742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45966.232693865742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45966.232693865742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45966.232693865742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45966.232693865742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45966.232693865742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45966.232693865742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45966.232693865742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45966.232693865742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45966.232693865742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45966.232693865742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45966.232693865742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45966.232693865742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45966.232693865742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45966.232693865742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45966.232693865742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45966.232693865742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45966.232693865742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45966.232693865742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45966.232693865742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45966.232693865742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45966.232693865742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45966.232693865742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45966.232693865742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45966.232693865742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45966.232693865742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45966.232693865742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45966.232693865742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45966.232693865742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45966.232693865742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45966.232693865742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45966.232693865742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45966.232693865742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45966.232693865742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45966.232693865742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45966.232693865742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45966.232693865742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45966.232693865742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45966.232693865742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45966.232693865742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45966.232693865742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45966.232693865742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45966.232693865742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45966.232693865742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45966.232693865742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45966.232693865742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45966.232693865742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45966.232693865742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45966.232693865742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45966.232693865742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45966.232693865742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45966.232693865742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45966.232693865742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45966.232693865742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45966.232693865742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45966.232693865742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45966.232693865742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45966.232693865742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45966.232693865742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45966.232693865742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45966.232693865742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45966.232693865742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45966.232693865742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45966.232693865742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45966.232693865742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45966.232693865742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45966.232693865742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45966.232693865742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45966.232693865742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45966.232693865742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45966.232693865742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45966.232693865742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45966.232693865742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45966.232693865742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45966.232693865742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45966.232693865742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45966.232693865742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45966.232693865742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45966.232693865742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45966.232693865742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45966.232693865742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45966.232693865742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45966.232693865742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45966.232693865742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45966.232693865742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45966.232693865742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45966.232693865742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45966.232693865742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45966.232693865742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45966.232693865742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45966.232693865742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45966.232693865742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45966.232693865742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45966.232693865742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45966.232693865742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45966.232693865742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45966.232693865742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45966.232693865742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45966.232693865742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45966.232693865742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45966.232693865742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45966.232693865742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45966.232693865742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45966.232693865742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45966.232693865742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45966.232693865742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45966.232693865742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45966.232693865742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45966.232693865742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45966.232693865742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45966.232693865742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45966.232693865742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45966.232693865742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45966.232693865742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45966.232693865742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45966.232693865742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45966.232693865742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45966.232693865742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45966.232693865742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45966.232693865742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45966.232693865742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45966.232693865742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45966.232693865742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45966.232693865742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45966.232693865742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45966.232693865742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45966.232693865742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45966.232693865742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45966.232693865742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45966.232693865742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45966.232693865742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45966.232693865742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45966.232693865742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45966.232693865742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45966.232693865742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45966.232693865742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45966.232693865742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45966.232693865742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45966.232693865742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45966.232693865742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45966.232693865742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45966.232693865742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45966.232693865742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45966.232693865742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45966.232693865742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45966.232693865742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45966.232693865742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45966.232693865742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45966.232693865742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45966.232693865742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45966.232693865742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45966.232693865742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45966.232693865742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45966.232693865742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45966.232693865742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45966.232693865742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45966.232693865742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45966.232693865742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45966.232693865742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45966.232693865742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45966.232693865742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45966.232693865742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45966.232693865742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45966.232693865742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45966.232693865742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45966.232693865742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45966.232693865742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45966.232693865742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45966.232693865742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45966.232693865742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45966.232693865742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45966.232693865742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45966.232693865742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45966.232693865742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45966.232693865742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45966.232693865742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45966.232693865742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45966.232693865742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45966.232693865742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45966.232693865742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45966.232693865742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45966.232693865742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45966.232693865742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45966.232693865742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45966.232693865742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45966.232693865742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45966.232693865742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45966.232693865742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45966.232693865742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45966.232693865742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45966.232693865742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45966.232693865742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45966.232693865742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45966.232693865742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45966.232693865742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45966.232693865742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45966.232693865742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45966.232693865742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45966.232693865742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45966.232693865742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45966.232693865742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45966.232693865742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45966.232693865742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45966.232693865742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45966.232693865742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45966.232693865742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45966.232693865742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45966.232693865742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45966.232693865742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45966.232693865742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45966.232693865742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45966.232693865742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45966.232693865742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45966.232693865742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45966.232693865742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45966.232693865742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45966.232693865742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45966.232693865742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45966.232693865742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45966.232693865742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45966.232693865742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45966.232693865742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45966.232693865742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45966.232693865742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45966.232693865742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45966.232693865742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45966.232693865742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45966.232693865742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45966.232693865742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45966.232693865742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45966.232693865742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45966.232693865742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45966.232693865742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45966.232693865742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45966.232693865742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45966.232693865742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45966.232693865742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45966.232693865742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45966.232693865742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45966.232693865742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45966.232693865742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45966.232693865742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45966.232693865742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45966.232693865742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45966.232693865742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45966.232693865742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45966.232693865742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45966.232693865742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45966.232693865742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45966.232693865742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45966.232693865742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45966.232693865742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45966.232693865742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45966.232693865742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45966.232693865742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45966.232693865742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45966.232693865742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45966.232693865742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45966.232693865742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45966.232693865742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45966.232693865742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45966.232693865742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45966.232693865742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45966.232693865742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45966.232693865742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45966.232693865742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45966.232693865742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45966.232693865742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45966.232693865742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45966.232693865742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45966.232693865742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45966.232693865742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45966.232693865742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45966.232693865742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45966.232693865742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45966.232693865742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45966.232693865742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45966.232693865742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45966.232693865742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45966.232693865742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45966.232693865742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45966.232693865742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45966.232693865742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45966.232693865742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45966.232693865742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45966.232693865742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45966.232693865742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45966.232693865742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45966.232693865742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45966.232693865742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45966.232693865742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45966.232693865742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45966.232693865742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45966.232693865742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45966.232693865742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45966.232693865742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45966.232693865742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45966.232693865742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45966.232693865742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45966.232693865742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45966.232693865742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45966.232693865742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45966.232693865742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45966.232693865742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45966.232693865742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45966.232693865742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45966.232693865742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45966.232693865742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45966.232693865742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45966.232693865742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45966.232693865742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45966.232693865742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45966.232693865742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45966.232693865742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45966.232693865742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45966.232693865742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45966.232693865742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45966.232693865742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45966.232693865742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45966.232693865742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45966.232693865742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45966.232693865742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45966.232693865742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45966.232693865742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45966.232693865742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45966.232693865742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45966.232693865742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45966.232693865742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45966.232693865742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45966.232693865742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45966.232693865742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45966.232693865742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45966.232693865742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45966.232693865742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45966.232693865742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45966.232693865742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45966.232693865742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45966.232693865742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45966.232693865742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45966.232693865742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45966.232693865742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45966.232693865742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45966.232693865742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45966.232693865742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45966.232693865742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45966.232693865742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45966.232693865742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45966.232693865742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45966.232693865742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45966.232693865742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45966.232693865742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45966.232693865742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45966.232693865742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45966.232693865742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45966.232693865742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45966.232693865742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45966.232693865742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45966.232693865742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45966.232693865742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45966.232693865742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45966.232693865742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45966.232693865742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45966.232693865742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45966.232693865742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45966.232693865742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45966.232693865742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45966.232693865742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45966.232693865742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45966.232693865742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45966.232693865742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45966.232693865742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45966.232693865742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45966.232693865742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45966.232693865742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45966.232693865742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45966.232693865742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45966.232693865742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45966.232693865742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45966.232693865742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45966.232693865742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45966.232693865742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45966.232693865742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45966.232693865742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45966.232693865742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45966.232693865742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45966.232693865742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45966.232693865742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45966.232693865742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45966.232693865742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45966.232693865742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45966.232693865742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45966.232693865742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45966.232693865742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45966.232693865742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45966.232693865742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45966.232693865742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45966.232693865742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45966.232693865742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45966.232693865742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45966.232693865742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45966.232693865742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45966.232693865742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45966.232693865742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45966.232693865742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45966.232693865742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45966.232693865742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45966.232693865742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45966.232693865742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45966.232693865742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45966.232693865742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45966.232693865742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45966.232693865742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45966.232693865742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45966.232693865742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45966.232693865742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45966.232693865742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45966.232693865742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45966.232693865742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45966.232693865742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45966.232693865742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45966.232693865742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45966.232693865742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45966.232693865742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45966.232693865742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45966.232693865742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45966.232693865742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45966.232693865742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45966.232693865742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45966.232693865742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45966.232693865742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45966.232693865742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45966.232693865742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45966.232693865742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45966.232693865742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45966.232693865742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45966.232693865742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45966.232693865742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45966.232693865742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45966.232693865742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45966.232693865742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45966.232693865742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45966.232693865742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45966.232693865742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45966.232693865742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45966.232693865742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45966.232693865742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45966.232693865742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45966.232693865742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45966.232693865742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45966.232693865742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45966.232693865742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45966.232693865742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45966.232693865742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45966.232693865742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45966.232693865742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45966.232693865742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45966.232693865742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45966.232693865742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45966.232693865742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45966.232693865742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45966.232693865742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45966.232693865742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45966.232693865742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45966.232693865742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45966.232693865742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45966.232693865742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45966.232693865742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45966.232693865742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45966.232693865742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45966.232693865742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45966.232693865742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45966.232693865742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45966.232693865742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45966.232693865742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45966.232693865742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45966.232693865742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45966.232693865742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45966.232693865742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45966.232693865742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45966.232693865742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45966.232693865742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45966.232693865742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45966.232693865742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45966.232693865742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45966.232693865742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45966.232693865742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45966.232693865742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45966.232693865742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45966.232693865742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45966.232693865742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45966.232693865742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45966.232693865742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45966.232693865742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45966.232693865742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45966.232693865742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45966.232693865742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45966.232693865742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45966.232693865742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45966.232693865742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45966.232693865742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45966.232693865742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45966.232693865742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45966.232693865742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45966.232693865742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45966.232693865742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45966.232693865742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45966.232693865742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45966.232693865742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45966.232693865742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45966.232693865742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45966.232693865742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45966.232693865742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45966.232693865742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45966.232693865742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45966.232693865742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45966.232693865742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45966.232693865742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45966.232693865742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45966.232693865742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45966.232693865742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45966.232693865742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45966.232693865742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45966.232693865742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45966.232693865742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45966.232693865742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45966.232693865742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45966.232693865742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45966.232693865742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45966.232693865742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45966.232693865742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45966.232693865742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45966.232693865742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45966.232693865742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45966.232693865742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45966.232693865742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45966.232693865742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45966.232693865742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45966.232693865742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45966.232693865742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45966.232693865742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45966.232693865742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262.75197627314628</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45966.232693865742</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45966.232693865742</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45966.232693865742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45966.232693865742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45966.232693865742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45966.232693865742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45966.232693865742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45966.232693865742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45966.232693865742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45966.232693865742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45966.232693865742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45966.232693865742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45966.232693865742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45966.232693865742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45966.232693865742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45966.232693865742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45966.232693865742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45966.232693865742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45966.232693865742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45966.232693865742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45966.232693865742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45966.232693865742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45966.232693865742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45966.232693865742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45966.232693865742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45966.232693865742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45966.232693865742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45966.232693865742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45966.232693865742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45966.232693865742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45966.232693865742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45966.232693865742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45966.232693865742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45966.232693865742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45966.232693865742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45966.232693865742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45966.232693865742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45966.232693865742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45966.232693865742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45966.232693865742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45966.232693865742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45966.232693865742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45966.232693865742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45966.232693865742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45966.232693865742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45966.232693865742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45966.232693865742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45966.232693865742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45966.232693865742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45966.232693865742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45966.232693865742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45966.232693865742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45966.232693865742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45966.232693865742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45966.232693865742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45966.232693865742</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45966.232693865742</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74.400633680554165</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40.04381655092584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17.571582754630072</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R5</v>
      </c>
      <c r="C5" s="151">
        <v>38</v>
      </c>
      <c r="D5" s="151" t="s">
        <v>34768</v>
      </c>
      <c r="E5" s="151" t="s">
        <v>39116</v>
      </c>
      <c r="F5" s="152" t="s">
        <v>39117</v>
      </c>
      <c r="G5" s="153" t="str">
        <f ca="1">IFERROR(NOW()-F5,"")</f>
        <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45966.232693865742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45966.232693865742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45966.232693865742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45966.232693865742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45966.232693865742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45966.232693865742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45966.232693865742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45966.232693865742</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45966.232693865742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45966.232693865742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45966.232693865742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45966.232693865742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45966.232693865742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45966.232693865742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45966.232693865742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45966.232693865742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45966.232693865742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45966.232693865742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45966.232693865742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45966.232693865742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45966.232693865742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45966.232693865742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45966.232693865742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45966.232693865742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45966.232693865742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45966.232693865742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45966.232693865742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45966.232693865742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45966.232693865742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45966.232693865742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45966.232693865742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45966.232693865742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45966.232693865742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45966.232693865742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45966.232693865742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45966.232693865742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45966.232693865742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45966.232693865742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45966.232693865742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45966.232693865742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45966.232693865742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45966.232693865742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45966.232693865742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45966.232693865742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45966.232693865742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45966.232693865742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45966.232693865742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45966.232693865742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45966.232693865742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45966.232693865742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45966.232693865742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45966.232693865742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45966.232693865742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45966.232693865742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45966.232693865742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45966.232693865742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45966.232693865742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45966.232693865742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45966.232693865742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45966.232693865742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45966.232693865742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45966.232693865742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45966.232693865742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45966.232693865742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45966.232693865742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45966.232693865742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45966.232693865742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45966.232693865742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45966.232693865742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45966.232693865742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45966.232693865742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45966.232693865742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45966.232693865742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45966.232693865742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45966.232693865742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45966.232693865742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45966.232693865742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45966.232693865742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45966.232693865742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45966.232693865742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45966.232693865742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45966.232693865742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45966.232693865742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45966.232693865742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45966.232693865742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45966.232693865742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45966.232693865742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45966.232693865742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45966.232693865742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45966.232693865742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45966.232693865742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45966.232693865742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45966.232693865742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45966.232693865742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45966.232693865742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45966.232693865742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45966.232693865742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45966.232693865742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45966.232693865742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45966.232693865742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45966.232693865742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45966.232693865742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45966.232693865742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45966.232693865742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45966.232693865742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45966.232693865742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45966.232693865742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45966.232693865742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45966.232693865742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45966.232693865742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45966.232693865742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45966.232693865742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45966.232693865742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45966.232693865742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45966.232693865742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45966.232693865742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45966.232693865742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45966.232693865742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45966.232693865742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45966.232693865742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45966.232693865742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45966.232693865742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45966.232693865742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45966.232693865742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45966.232693865742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45966.232693865742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45966.232693865742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45966.232693865742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45966.232693865742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45966.232693865742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45966.232693865742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45966.232693865742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45966.232693865742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45966.232693865742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45966.232693865742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45966.232693865742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45966.232693865742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45966.232693865742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45966.232693865742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45966.232693865742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45966.232693865742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45966.232693865742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45966.232693865742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45966.232693865742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45966.232693865742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45966.232693865742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45966.232693865742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45966.232693865742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45966.232693865742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45966.232693865742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45966.232693865742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45966.232693865742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45966.232693865742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45966.232693865742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45966.232693865742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45966.232693865742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45966.232693865742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45966.232693865742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45966.232693865742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45966.232693865742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45966.232693865742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45966.232693865742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45966.232693865742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45966.232693865742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45966.232693865742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45966.232693865742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45966.232693865742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45966.232693865742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45966.232693865742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45966.232693865742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45966.232693865742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45966.232693865742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45966.232693865742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45966.232693865742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45966.232693865742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45966.232693865742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45966.232693865742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45966.232693865742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45966.232693865742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45966.232693865742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45966.232693865742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45966.232693865742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45966.232693865742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45966.232693865742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45966.232693865742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45966.232693865742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45966.232693865742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45966.232693865742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45966.232693865742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45966.232693865742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45966.232693865742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45966.232693865742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45966.232693865742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45966.232693865742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45966.232693865742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45966.232693865742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45966.232693865742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45966.232693865742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45966.232693865742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45966.232693865742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45966.232693865742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45966.232693865742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45966.232693865742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45966.232693865742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45966.232693865742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45966.232693865742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45966.232693865742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45966.232693865742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45966.232693865742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45966.232693865742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45966.232693865742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45966.232693865742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45966.232693865742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45966.232693865742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45966.232693865742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45966.232693865742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45966.232693865742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45966.232693865742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45966.232693865742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45966.232693865742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45966.232693865742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45966.232693865742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45966.232693865742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45966.232693865742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45966.232693865742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45966.232693865742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45966.232693865742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45966.232693865742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45966.232693865742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45966.232693865742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45966.232693865742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45966.232693865742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45966.232693865742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45966.232693865742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45966.232693865742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45966.232693865742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45966.232693865742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45966.232693865742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45966.232693865742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45966.232693865742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45966.232693865742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45966.232693865742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45966.232693865742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45966.232693865742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45966.232693865742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45966.232693865742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45966.232693865742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45966.232693865742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45966.232693865742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45966.232693865742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45966.232693865742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45966.232693865742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45966.232693865742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45966.232693865742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45966.232693865742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45966.232693865742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45966.232693865742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45966.232693865742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45966.232693865742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45966.232693865742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45966.232693865742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45966.232693865742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45966.232693865742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45966.232693865742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45966.232693865742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45966.232693865742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45966.232693865742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45966.232693865742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45966.232693865742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45966.232693865742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45966.232693865742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45966.232693865742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45966.232693865742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45966.232693865742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45966.232693865742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45966.232693865742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45966.232693865742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45966.232693865742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45966.232693865742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45966.232693865742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45966.232693865742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45966.232693865742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45966.232693865742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45966.232693865742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45966.232693865742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45966.232693865742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45966.232693865742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45966.232693865742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45966.232693865742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45966.232693865742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45966.232693865742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45966.232693865742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45966.232693865742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45966.232693865742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45966.232693865742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45966.232693865742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45966.232693865742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45966.232693865742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45966.232693865742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45966.232693865742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45966.232693865742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45966.232693865742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45966.232693865742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45966.232693865742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45966.232693865742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45966.232693865742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45966.232693865742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45966.232693865742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45966.232693865742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45966.232693865742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45966.232693865742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45966.232693865742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45966.232693865742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45966.232693865742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45966.232693865742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45966.232693865742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45966.232693865742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45966.232693865742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45966.232693865742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45966.232693865742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45966.232693865742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45966.232693865742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45966.232693865742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45966.232693865742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45966.232693865742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45966.232693865742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45966.232693865742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45966.232693865742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45966.232693865742</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0.40921006944699911</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9.2821180558530614E-2</v>
      </c>
      <c r="H3" s="173">
        <v>45966.132962962962</v>
      </c>
      <c r="I3" s="171" t="str">
        <f>IFERROR(VLOOKUP(D3,DB!A:F,6,0),"")</f>
        <v>SCECO</v>
      </c>
      <c r="J3" s="102" t="str">
        <f>IFERROR(VLOOKUP(D3,DB!A:G,7,0),"")</f>
        <v>Vandalized</v>
      </c>
      <c r="K3" s="169" t="s">
        <v>39122</v>
      </c>
      <c r="L3" s="174" t="str">
        <f>IFERROR(VLOOKUP(D3,DB!A:I,9,0),"")</f>
        <v>Latis</v>
      </c>
    </row>
    <row r="4" spans="1:16383" ht="31.5" customHeight="1">
      <c r="A4" s="170" t="s">
        <v>39123</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39124</v>
      </c>
      <c r="L4" s="174" t="str">
        <f>IFERROR(VLOOKUP(D4,DB!A:I,9,0),"")</f>
        <v>Latis</v>
      </c>
    </row>
    <row r="5" spans="1:16383" ht="31.5" customHeight="1">
      <c r="A5" s="170"/>
      <c r="B5" s="171" t="str">
        <f>IFERROR(VLOOKUP(D5,DB!A:K,11,0),"")</f>
        <v/>
      </c>
      <c r="C5" s="168"/>
      <c r="D5" s="171"/>
      <c r="E5" s="102"/>
      <c r="F5" s="173"/>
      <c r="G5" s="115">
        <f ca="1">IFERROR(NOW()-F5,"-")</f>
        <v>45966.232693865742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45966.232693865742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45966.232693865742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45966.232693865742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45966.232693865742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45966.232693865742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45966.232693865742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45966.232693865742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45966.232693865742</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45966.232693865742</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45966.232693865742</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45966.232693865742</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45966.232693865742</v>
      </c>
      <c r="H17" s="173"/>
      <c r="I17" s="171" t="str">
        <f>IFERROR(VLOOKUP(D17,DB!A:F,6,0),"")</f>
        <v/>
      </c>
      <c r="J17" s="102" t="str">
        <f>IFERROR(VLOOKUP(D17,DB!A:G,7,0),"")</f>
        <v/>
      </c>
      <c r="K17" s="169"/>
      <c r="L17" s="174" t="str">
        <f>IFERROR(VLOOKUP(D17,DB!A:I,9,0),"")</f>
        <v/>
      </c>
    </row>
    <row r="18" spans="1:12" ht="31.5" customHeight="1">
      <c r="A18" s="103"/>
      <c r="B18" s="102" t="str">
        <f>IFERROR(VLOOKUP(D18,DB!A:K,11,0),"")</f>
        <v/>
      </c>
      <c r="C18" s="104"/>
      <c r="D18" s="102"/>
      <c r="E18" s="105"/>
      <c r="F18" s="106"/>
      <c r="G18" s="76">
        <f ca="1">IFERROR(NOW()-F18,"-")</f>
        <v>45966.232693865742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45966.232693865742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45966.232693865742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45966.232693865742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45966.232693865742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45966.232693865742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45966.232693865742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45966.232693865742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45966.232693865742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45966.232693865742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45966.232693865742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45966.232693865742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45966.232693865742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45966.232693865742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45966.232693865742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45966.232693865742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45966.232693865742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45966.232693865742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45966.232693865742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45966.232693865742</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