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30" documentId="120_S{2AC9BD13-BADA-5192-A53E-5A8FF88502F6}" xr6:coauthVersionLast="47" xr6:coauthVersionMax="47" xr10:uidLastSave="{370D1484-C590-4740-AC4B-2B292DA986F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<sst xmlns="http://schemas.openxmlformats.org/spreadsheetml/2006/main" count="181608" uniqueCount="39218">
  <si>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</si>
  <si>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</si>
  <si>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</si>
  <si>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</si>
  <si>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</si>
  <si>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</si>
  <si>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</si>
  <si>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</si>
  <si>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</si>
  <si>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</si>
  <si>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</si>
  <si>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</si>
  <si>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</si>
  <si>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</si>
  <si>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</si>
  <si>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</si>
  <si>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</si>
  <si>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</si>
  <si>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</si>
  <si>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</si>
  <si>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</si>
  <si>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</si>
  <si>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</si>
  <si>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</si>
  <si>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</si>
  <si>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</si>
  <si>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</si>
  <si>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</si>
  <si>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</si>
  <si>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</si>
  <si>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</si>
  <si>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</si>
  <si>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</si>
  <si>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</si>
  <si>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</si>
  <si>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</si>
  <si>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</si>
  <si>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</si>
  <si>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</si>
  <si>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</si>
  <si>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</si>
  <si>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</si>
  <si>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</si>
  <si>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</si>
  <si>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</si>
  <si>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</si>
  <si>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</si>
  <si>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</si>
  <si>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</si>
  <si>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</si>
  <si>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</si>
  <si>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</si>
  <si>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</si>
  <si>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</si>
  <si>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</si>
  <si>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</si>
  <si>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</si>
  <si>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</si>
  <si>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</si>
  <si>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</si>
  <si>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</si>
  <si>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</si>
  <si>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</si>
  <si>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</si>
  <si>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</si>
  <si>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</si>
  <si>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</si>
  <si>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</si>
  <si>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</si>
  <si>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</si>
  <si>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</si>
  <si>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</si>
  <si>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</si>
  <si>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</si>
  <si>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</si>
  <si>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</si>
  <si>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</si>
  <si>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</si>
  <si>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</si>
  <si>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</si>
  <si>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</si>
  <si>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</si>
  <si>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</si>
  <si>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</si>
  <si>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</si>
  <si>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</si>
  <si>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</si>
  <si>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</si>
  <si>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</si>
  <si>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</si>
  <si>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</si>
  <si>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</si>
  <si>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</si>
  <si>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</si>
  <si>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</si>
  <si>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</si>
  <si>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</si>
  <si>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</si>
  <si>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</si>
  <si>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</si>
  <si>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</si>
  <si>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</si>
  <si>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</si>
  <si>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</si>
  <si>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</si>
  <si>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</si>
  <si>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</si>
  <si>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</si>
  <si>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</si>
  <si>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</si>
  <si>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</si>
  <si>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</si>
  <si>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</si>
  <si>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</si>
  <si>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</si>
  <si>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</si>
  <si>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</si>
  <si>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</si>
  <si>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</si>
  <si>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</si>
  <si>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</si>
  <si>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</si>
  <si>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</si>
  <si>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</si>
  <si>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</si>
  <si>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</si>
  <si>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</si>
  <si>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</si>
  <si>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</si>
  <si>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</si>
  <si>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</si>
  <si>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</si>
  <si>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</si>
  <si>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</si>
  <si>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</si>
  <si>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</si>
  <si>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</si>
  <si>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</si>
  <si>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</si>
  <si>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</si>
  <si>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</si>
  <si>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</si>
  <si>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</si>
  <si>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</si>
  <si>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</si>
  <si>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</si>
  <si>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</si>
  <si>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</si>
  <si>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</si>
  <si>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</si>
  <si>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</si>
  <si>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</si>
  <si>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</si>
  <si>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</si>
  <si>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</si>
  <si>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</si>
  <si>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</si>
  <si>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</si>
  <si>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</si>
  <si>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</si>
  <si>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</si>
  <si>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</si>
  <si>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</si>
  <si>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</si>
  <si>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</si>
  <si>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</si>
  <si>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</si>
  <si>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</si>
  <si>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</si>
  <si>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</si>
  <si>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</si>
  <si>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</si>
  <si>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</si>
  <si>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</si>
  <si>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</si>
  <si>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</si>
  <si>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</si>
  <si>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</si>
  <si>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</si>
  <si>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</si>
  <si>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</si>
  <si>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</si>
  <si>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</si>
  <si>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</si>
  <si>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</si>
  <si>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</si>
  <si>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</si>
  <si>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</si>
  <si>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</si>
  <si>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</si>
  <si>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</si>
  <si>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</si>
  <si>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</si>
  <si>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</si>
  <si>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</si>
  <si>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</si>
  <si>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</si>
  <si>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</si>
  <si>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</si>
  <si>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</si>
  <si>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</si>
  <si>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</si>
  <si>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</si>
  <si>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</si>
  <si>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</si>
  <si>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</si>
  <si>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</si>
  <si>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</si>
  <si>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</si>
  <si>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</si>
  <si>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</si>
  <si>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</si>
  <si>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</si>
  <si>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</si>
  <si>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</si>
  <si>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</si>
  <si>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</si>
  <si>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</si>
  <si>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</si>
  <si>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</si>
  <si>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</si>
  <si>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</si>
  <si>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</si>
  <si>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</si>
  <si>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</si>
  <si>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</si>
  <si>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</si>
  <si>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</si>
  <si>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</si>
  <si>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</si>
  <si>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</si>
  <si>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</si>
  <si>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</si>
  <si>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</si>
  <si>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</si>
  <si>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</si>
  <si>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</si>
  <si>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</si>
  <si>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</si>
  <si>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</si>
  <si>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</si>
  <si>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</si>
  <si>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</si>
  <si>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</si>
  <si>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</si>
  <si>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</si>
  <si>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</si>
  <si>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</si>
  <si>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</si>
  <si>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</si>
  <si>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</si>
  <si>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</si>
  <si>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</si>
  <si>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</si>
  <si>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</si>
  <si>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</si>
  <si>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</si>
  <si>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</si>
  <si>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</si>
  <si>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</si>
  <si>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</si>
  <si>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</si>
  <si>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</si>
  <si>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</si>
  <si>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</si>
  <si>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</si>
  <si>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</si>
  <si>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</si>
  <si>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</si>
  <si>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</si>
  <si>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</si>
  <si>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</si>
  <si>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</si>
  <si>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</si>
  <si>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</si>
  <si>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</si>
  <si>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</si>
  <si>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</si>
  <si>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</si>
  <si>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</si>
  <si>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</si>
  <si>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</si>
  <si>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</si>
  <si>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</si>
  <si>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</si>
  <si>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</si>
  <si>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</si>
  <si>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</si>
  <si>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</si>
  <si>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</si>
  <si>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</si>
  <si>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</si>
  <si>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</si>
  <si>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</si>
  <si>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</si>
  <si>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</si>
  <si>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</si>
  <si>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</si>
  <si>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</si>
  <si>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</si>
  <si>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</si>
  <si>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</si>
  <si>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</si>
  <si>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</si>
  <si>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</si>
  <si>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</si>
  <si>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</si>
  <si>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</si>
  <si>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</si>
  <si>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</si>
  <si>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</si>
  <si>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</si>
  <si>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</si>
  <si>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</si>
  <si>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</si>
  <si>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</si>
  <si>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</si>
  <si>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</si>
  <si>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</si>
  <si>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</si>
  <si>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</si>
  <si>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</si>
  <si>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</si>
  <si>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</si>
  <si>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</si>
  <si>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</si>
  <si>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</si>
  <si>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</si>
  <si>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</si>
  <si>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</si>
  <si>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</si>
  <si>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</si>
  <si>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</si>
  <si>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</si>
  <si>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</si>
  <si>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</si>
  <si>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</si>
  <si>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</si>
  <si>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</si>
  <si>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</si>
  <si>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</si>
  <si>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</si>
  <si>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</si>
  <si>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</si>
  <si>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</si>
  <si>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</si>
  <si>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</si>
  <si>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</si>
  <si>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</si>
  <si>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</si>
  <si>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</si>
  <si>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</si>
  <si>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</si>
  <si>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</si>
  <si>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</si>
  <si>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</si>
  <si>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</si>
  <si>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</si>
  <si>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</si>
  <si>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</si>
  <si>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</si>
  <si>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</si>
  <si>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</si>
  <si>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</si>
  <si>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</si>
  <si>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</si>
  <si>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</si>
  <si>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</si>
  <si>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</si>
  <si>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</si>
  <si>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</si>
  <si>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</si>
  <si>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</si>
  <si>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</si>
  <si>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</si>
  <si>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</si>
  <si>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</si>
  <si>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</si>
  <si>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</si>
  <si>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</si>
  <si>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</si>
  <si>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</si>
  <si>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</si>
  <si>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</si>
  <si>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</si>
  <si>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</si>
  <si>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</si>
  <si>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</si>
  <si>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</si>
  <si>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</si>
  <si>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</si>
  <si>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</si>
  <si>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</si>
  <si>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</si>
  <si>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</si>
  <si>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</si>
  <si>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</si>
  <si>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</si>
  <si>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</si>
  <si>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</si>
  <si>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</si>
  <si>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</si>
  <si>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</si>
  <si>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</si>
  <si>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</si>
  <si>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</si>
  <si>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</si>
  <si>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</si>
  <si>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</si>
  <si>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</si>
  <si>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</si>
  <si>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</si>
  <si>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</si>
  <si>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</si>
  <si>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</si>
  <si>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</si>
  <si>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</si>
  <si>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</si>
  <si>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</si>
  <si>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</si>
  <si>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</si>
  <si>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</si>
  <si>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</si>
  <si>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</si>
  <si>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</si>
  <si>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</si>
  <si>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</si>
  <si>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</si>
  <si>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</si>
  <si>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</si>
  <si>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</si>
  <si>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</si>
  <si>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</si>
  <si>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</si>
  <si>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</si>
  <si>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</si>
  <si>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</si>
  <si>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</si>
  <si>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</si>
  <si>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</si>
  <si>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</si>
  <si>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</si>
  <si>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</si>
  <si>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</si>
  <si>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</si>
  <si>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</si>
  <si>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</si>
  <si>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</si>
  <si>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</si>
  <si>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</si>
  <si>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</si>
  <si>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</si>
  <si>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</si>
  <si>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</si>
  <si>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</si>
  <si>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</si>
  <si>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</si>
  <si>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</si>
  <si>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</si>
  <si>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</si>
  <si>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</si>
  <si>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</si>
  <si>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</si>
  <si>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</si>
  <si>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</si>
  <si>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</si>
  <si>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</si>
  <si>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</si>
  <si>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</si>
  <si>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</si>
  <si>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</si>
  <si>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</si>
  <si>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</si>
  <si>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</si>
  <si>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</si>
  <si>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</si>
  <si>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</si>
  <si>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</si>
  <si>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</si>
  <si>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</si>
  <si>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</si>
  <si>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</si>
  <si>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</si>
  <si>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</si>
  <si>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</si>
  <si>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</si>
  <si>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</si>
  <si>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</si>
  <si>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</si>
  <si>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</si>
  <si>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</si>
  <si>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</si>
  <si>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</si>
  <si>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</si>
  <si>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</si>
  <si>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</si>
  <si>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</si>
  <si>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</si>
  <si>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</si>
  <si>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</si>
  <si>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</si>
  <si>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</si>
  <si>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</si>
  <si>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</si>
  <si>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</si>
  <si>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</si>
  <si>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</si>
  <si>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</si>
  <si>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</si>
  <si>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</si>
  <si>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</si>
  <si>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</si>
  <si>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</si>
  <si>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</si>
  <si>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</si>
  <si>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</si>
  <si>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</si>
  <si>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</si>
  <si>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</si>
  <si>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</si>
  <si>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</si>
  <si>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</si>
  <si>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</si>
  <si>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</si>
  <si>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</si>
  <si>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</si>
  <si>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</si>
  <si>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</si>
  <si>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</si>
  <si>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</si>
  <si>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</si>
  <si>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</si>
  <si>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</si>
  <si>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</si>
  <si>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</si>
  <si>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</si>
  <si>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</si>
  <si>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</si>
  <si>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</si>
  <si>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</si>
  <si>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</si>
  <si>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</si>
  <si>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</si>
  <si>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</si>
  <si>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</si>
  <si>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</si>
  <si>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</si>
  <si>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</si>
  <si>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</si>
  <si>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</si>
  <si>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</si>
  <si>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</si>
  <si>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</si>
  <si>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</si>
  <si>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</si>
  <si>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</si>
  <si>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</si>
  <si>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</si>
  <si>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</si>
  <si>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</si>
  <si>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</si>
  <si>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</si>
  <si>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</si>
  <si>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</si>
  <si>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</si>
  <si>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</si>
  <si>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</si>
  <si>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</si>
  <si>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</si>
  <si>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</si>
  <si>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</si>
  <si>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</si>
  <si>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</si>
  <si>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</si>
  <si>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</si>
  <si>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</si>
  <si>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</si>
  <si>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</si>
  <si>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</si>
  <si>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</si>
  <si>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</si>
  <si>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</si>
  <si>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</si>
  <si>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</si>
  <si>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</si>
  <si>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</si>
  <si>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</si>
  <si>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</si>
  <si>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</si>
  <si>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</si>
  <si>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</si>
  <si>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</si>
  <si>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</si>
  <si>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</si>
  <si>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</si>
  <si>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</si>
  <si>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</si>
  <si>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</si>
  <si>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</si>
  <si>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</si>
  <si>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</si>
  <si>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</si>
  <si>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</si>
  <si>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</si>
  <si>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</si>
  <si>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</si>
  <si>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</si>
  <si>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</si>
  <si>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</si>
  <si>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</si>
  <si>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</si>
  <si>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</si>
  <si>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</si>
  <si>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</si>
  <si>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</si>
  <si>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</si>
  <si>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</si>
  <si>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</si>
  <si>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</si>
  <si>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</si>
  <si>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</si>
  <si>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</si>
  <si>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</si>
  <si>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</si>
  <si>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</si>
  <si>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</si>
  <si>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</si>
  <si>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</si>
  <si>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</si>
  <si>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</si>
  <si>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</si>
  <si>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</si>
  <si>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</si>
  <si>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</si>
  <si>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</si>
  <si>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</si>
  <si>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</si>
  <si>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</si>
  <si>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</si>
  <si>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</si>
  <si>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</si>
  <si>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</si>
  <si>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</si>
  <si>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</si>
  <si>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</si>
  <si>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</si>
  <si>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</si>
  <si>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</si>
  <si>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</si>
  <si>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</si>
  <si>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</si>
  <si>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</si>
  <si>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</si>
  <si>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</si>
  <si>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</si>
  <si>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</si>
  <si>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</si>
  <si>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</si>
  <si>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</si>
  <si>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</si>
  <si>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</si>
  <si>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</si>
  <si>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</si>
  <si>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</si>
  <si>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</si>
  <si>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</si>
  <si>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</si>
  <si>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</si>
  <si>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</si>
  <si>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</si>
  <si>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</si>
  <si>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</si>
  <si>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</si>
  <si>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</si>
  <si>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</si>
  <si>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</si>
  <si>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</si>
  <si>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</si>
  <si>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</si>
  <si>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</si>
  <si>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</si>
  <si>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</si>
  <si>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</si>
  <si>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</si>
  <si>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</si>
  <si>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</si>
  <si>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</si>
  <si>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</si>
  <si>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</si>
  <si>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</si>
  <si>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</si>
  <si>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</si>
  <si>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</si>
  <si>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</si>
  <si>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</si>
  <si>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</si>
  <si>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</si>
  <si>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</si>
  <si>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</si>
  <si>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</si>
  <si>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</si>
  <si>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</si>
  <si>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</si>
  <si>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</si>
  <si>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</si>
  <si>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</si>
  <si>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</si>
  <si>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</si>
  <si>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</si>
  <si>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</si>
  <si>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</si>
  <si>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</si>
  <si>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</si>
  <si>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</si>
  <si>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</si>
  <si>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</si>
  <si>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</si>
  <si>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</si>
  <si>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</si>
  <si>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</si>
  <si>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</si>
  <si>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</si>
  <si>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</si>
  <si>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</si>
  <si>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</si>
  <si>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</si>
  <si>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</si>
  <si>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</si>
  <si>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</si>
  <si>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</si>
  <si>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</si>
  <si>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</si>
  <si>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</si>
  <si>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</si>
  <si>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</si>
  <si>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</si>
  <si>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</si>
  <si>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</si>
  <si>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</si>
  <si>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</si>
  <si>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</si>
  <si>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</si>
  <si>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</si>
  <si>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</si>
  <si>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</si>
  <si>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</si>
  <si>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</si>
  <si>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</si>
  <si>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</si>
  <si>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</si>
  <si>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</si>
  <si>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</si>
  <si>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</si>
  <si>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</si>
  <si>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</si>
  <si>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</si>
  <si>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</si>
  <si>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</si>
  <si>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</si>
  <si>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</si>
  <si>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</si>
  <si>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</si>
  <si>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</si>
  <si>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</si>
  <si>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</si>
  <si>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</si>
  <si>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</si>
  <si>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</si>
  <si>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</si>
  <si>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</si>
  <si>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</si>
  <si>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</si>
  <si>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</si>
  <si>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</si>
  <si>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</si>
  <si>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</si>
  <si>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</si>
  <si>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</si>
  <si>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</si>
  <si>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</si>
  <si>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</si>
  <si>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</si>
  <si>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</si>
  <si>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</si>
  <si>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</si>
  <si>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</si>
  <si>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</si>
  <si>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</si>
  <si>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</si>
  <si>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</si>
  <si>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</si>
  <si>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</si>
  <si>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</si>
  <si>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</si>
  <si>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</si>
  <si>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</si>
  <si>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</si>
  <si>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</si>
  <si>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</si>
  <si>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</si>
  <si>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</si>
  <si>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</si>
  <si>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</si>
  <si>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</si>
  <si>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</si>
  <si>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</si>
  <si>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</si>
  <si>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</si>
  <si>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</si>
  <si>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</si>
  <si>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</si>
  <si>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</si>
  <si>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</si>
  <si>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</si>
  <si>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</si>
  <si>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</si>
  <si>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</si>
  <si>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</si>
  <si>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</si>
  <si>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</si>
  <si>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</si>
  <si>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</si>
  <si>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</si>
  <si>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</si>
  <si>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</si>
  <si>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</si>
  <si>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</si>
  <si>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</si>
  <si>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</si>
  <si>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</si>
  <si>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</si>
  <si>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</si>
  <si>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</si>
  <si>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</si>
  <si>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</si>
  <si>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</si>
  <si>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</si>
  <si>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</si>
  <si>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</si>
  <si>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</si>
  <si>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</si>
  <si>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</si>
  <si>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</si>
  <si>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</si>
  <si>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</si>
  <si>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</si>
  <si>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</si>
  <si>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</si>
  <si>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</si>
  <si>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</si>
  <si>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</si>
  <si>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</si>
  <si>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</si>
  <si>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</si>
  <si>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</si>
  <si>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</si>
  <si>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</si>
  <si>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</si>
  <si>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</si>
  <si>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</si>
  <si>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</si>
  <si>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</si>
  <si>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</si>
  <si>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</si>
  <si>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</si>
  <si>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</si>
  <si>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</si>
  <si>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</si>
  <si>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</si>
  <si>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</si>
  <si>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</si>
  <si>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</si>
  <si>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</si>
  <si>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</si>
  <si>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</si>
  <si>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</si>
  <si>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</si>
  <si>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</si>
  <si>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</si>
  <si>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</si>
  <si>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</si>
  <si>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</si>
  <si>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</si>
  <si>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</si>
  <si>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</si>
  <si>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</si>
  <si>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</si>
  <si>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</si>
  <si>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</si>
  <si>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</si>
  <si>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</si>
  <si>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</si>
  <si>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</si>
  <si>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</si>
  <si>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</si>
  <si>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</si>
  <si>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</si>
  <si>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</si>
  <si>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</si>
  <si>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</si>
  <si>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</si>
  <si>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</si>
  <si>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</si>
  <si>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</si>
  <si>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</si>
  <si>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</si>
  <si>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</si>
  <si>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</si>
  <si>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</si>
  <si>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</si>
  <si>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</si>
  <si>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</si>
  <si>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</si>
  <si>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</si>
  <si>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</si>
  <si>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</si>
  <si>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</si>
  <si>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</si>
  <si>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</si>
  <si>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</si>
  <si>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</si>
  <si>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</si>
  <si>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</si>
  <si>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</si>
  <si>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</si>
  <si>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</si>
  <si>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</si>
  <si>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</si>
  <si>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</si>
  <si>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</si>
  <si>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</si>
  <si>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</si>
  <si>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</si>
  <si>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</si>
  <si>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</si>
  <si>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</si>
  <si>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</si>
  <si>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</si>
  <si>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</si>
  <si>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</si>
  <si>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</si>
  <si>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</si>
  <si>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</si>
  <si>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</si>
  <si>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</si>
  <si>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</si>
  <si>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</si>
  <si>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</si>
  <si>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</si>
  <si>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</si>
  <si>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</si>
  <si>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</si>
  <si>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</si>
  <si>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</si>
  <si>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</si>
  <si>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</si>
  <si>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</si>
  <si>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</si>
  <si>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</si>
  <si>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</si>
  <si>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</si>
  <si>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</si>
  <si>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</si>
  <si>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</si>
  <si>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</si>
  <si>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</si>
  <si>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</si>
  <si>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</si>
  <si>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</si>
  <si>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</si>
  <si>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</si>
  <si>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</si>
  <si>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</si>
  <si>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</si>
  <si>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</si>
  <si>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</si>
  <si>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</si>
  <si>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</si>
  <si>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</si>
  <si>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</si>
  <si>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</si>
  <si>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</si>
  <si>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</si>
  <si>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</si>
  <si>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</si>
  <si>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</si>
  <si>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</si>
  <si>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</si>
  <si>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</si>
  <si>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</si>
  <si>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</si>
  <si>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</si>
  <si>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</si>
  <si>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</si>
  <si>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</si>
  <si>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</si>
  <si>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</si>
  <si>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</si>
  <si>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</si>
  <si>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</si>
  <si>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</si>
  <si>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</si>
  <si>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</si>
  <si>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</si>
  <si>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</si>
  <si>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</si>
  <si>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</si>
  <si>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</si>
  <si>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</si>
  <si>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</si>
  <si>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</si>
  <si>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</si>
  <si>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</si>
  <si>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</si>
  <si>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</si>
  <si>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</si>
  <si>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</si>
  <si>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</si>
  <si>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</si>
  <si>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</si>
  <si>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</si>
  <si>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</si>
  <si>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</si>
  <si>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</si>
  <si>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</si>
  <si>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</si>
  <si>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</si>
  <si>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</si>
  <si>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</si>
  <si>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</si>
  <si>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</si>
  <si>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</si>
  <si>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</si>
  <si>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</si>
  <si>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</si>
  <si>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</si>
  <si>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</si>
  <si>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</si>
  <si>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</si>
  <si>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</si>
  <si>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</si>
  <si>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</si>
  <si>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</si>
  <si>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</si>
  <si>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</si>
  <si>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</si>
  <si>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</si>
  <si>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</si>
  <si>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</si>
  <si>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</si>
  <si>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</si>
  <si>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</si>
  <si>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</si>
  <si>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</si>
  <si>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</si>
  <si>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</si>
  <si>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</si>
  <si>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</si>
  <si>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</si>
  <si>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</si>
  <si>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</si>
  <si>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</si>
  <si>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</si>
  <si>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</si>
  <si>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</si>
  <si>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</si>
  <si>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</si>
  <si>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</si>
  <si>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</si>
  <si>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</si>
  <si>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</si>
  <si>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</si>
  <si>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</si>
  <si>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</si>
  <si>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</si>
  <si>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</si>
  <si>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</si>
  <si>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</si>
  <si>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</si>
  <si>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</si>
  <si>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</si>
  <si>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</si>
  <si>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</si>
  <si>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</si>
  <si>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</si>
  <si>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</si>
  <si>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</si>
  <si>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</si>
  <si>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</si>
  <si>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</si>
  <si>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</si>
  <si>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</si>
  <si>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</si>
  <si>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</si>
  <si>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</si>
  <si>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</si>
  <si>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</si>
  <si>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</si>
  <si>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</si>
  <si>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</si>
  <si>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</si>
  <si>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</si>
  <si>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</si>
  <si>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</si>
  <si>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</si>
  <si>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</si>
  <si>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</si>
  <si>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</si>
  <si>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</si>
  <si>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</si>
  <si>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</si>
  <si>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</si>
  <si>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</si>
  <si>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</si>
  <si>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</si>
  <si>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</si>
  <si>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</si>
  <si>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</si>
  <si>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</si>
  <si>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</si>
  <si>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</si>
  <si>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</si>
  <si>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</si>
  <si>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</si>
  <si>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</si>
  <si>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</si>
  <si>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</si>
  <si>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</si>
  <si>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</si>
  <si>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</si>
  <si>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</si>
  <si>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</si>
  <si>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</si>
  <si>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</si>
  <si>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</si>
  <si>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</si>
  <si>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</si>
  <si>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</si>
  <si>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</si>
  <si>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</si>
  <si>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</si>
  <si>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</si>
  <si>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</si>
  <si>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</si>
  <si>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</si>
  <si>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</si>
  <si>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</si>
  <si>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</si>
  <si>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</si>
  <si>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</si>
  <si>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</si>
  <si>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</si>
  <si>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</si>
  <si>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</si>
  <si>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</si>
  <si>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</si>
  <si>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</si>
  <si>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</si>
  <si>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</si>
  <si>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</si>
  <si>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</si>
  <si>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</si>
  <si>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</si>
  <si>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</si>
  <si>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</si>
  <si>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</si>
  <si>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</si>
  <si>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</si>
  <si>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</si>
  <si>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</si>
  <si>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</si>
  <si>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</si>
  <si>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</si>
  <si>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</si>
  <si>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</si>
  <si>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</si>
  <si>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</si>
  <si>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</si>
  <si>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</si>
  <si>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</si>
  <si>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</si>
  <si>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</si>
  <si>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</si>
  <si>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</si>
  <si>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</si>
  <si>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</si>
  <si>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</si>
  <si>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</si>
  <si>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</si>
  <si>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</si>
  <si>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</si>
  <si>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</si>
  <si>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</si>
  <si>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</si>
  <si>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</si>
  <si>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</si>
  <si>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</si>
  <si>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</si>
  <si>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</si>
  <si>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</si>
  <si>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</si>
  <si>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</si>
  <si>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</si>
  <si>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</si>
  <si>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</si>
  <si>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</si>
  <si>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</si>
  <si>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</si>
  <si>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</si>
  <si>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</si>
  <si>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</si>
  <si>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</si>
  <si>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</si>
  <si>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</si>
  <si>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</si>
  <si>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</si>
  <si>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</si>
  <si>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</si>
  <si>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</si>
  <si>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</si>
  <si>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</si>
  <si>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</si>
  <si>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</si>
  <si>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</si>
  <si>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</si>
  <si>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</si>
  <si>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</si>
  <si>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</si>
  <si>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</si>
  <si>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</si>
  <si>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</si>
  <si>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</si>
  <si>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</si>
  <si>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</si>
  <si>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</si>
  <si>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</si>
  <si>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</si>
  <si>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</si>
  <si>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</si>
  <si>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</si>
  <si>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</si>
  <si>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</si>
  <si>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</si>
  <si>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</si>
  <si>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</si>
  <si>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</si>
  <si>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</si>
  <si>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</si>
  <si>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</si>
  <si>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</si>
  <si>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</si>
  <si>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</si>
  <si>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</si>
  <si>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</si>
  <si>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</si>
  <si>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</si>
  <si>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</si>
  <si>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</si>
  <si>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</si>
  <si>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</si>
  <si>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</si>
  <si>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</si>
  <si>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</si>
  <si>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</si>
  <si>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</si>
  <si>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</si>
  <si>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</si>
  <si>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</si>
  <si>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</si>
  <si>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</si>
  <si>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</si>
  <si>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</si>
  <si>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</si>
  <si>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</si>
  <si>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</si>
  <si>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</si>
  <si>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</si>
  <si>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</si>
  <si>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</si>
  <si>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</si>
  <si>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</si>
  <si>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</si>
  <si>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</si>
  <si>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</si>
  <si>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</si>
  <si>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</si>
  <si>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</si>
  <si>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</si>
  <si>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</si>
  <si>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</si>
  <si>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</si>
  <si>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</si>
  <si>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</si>
  <si>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</si>
  <si>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</si>
  <si>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</si>
  <si>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</si>
  <si>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</si>
  <si>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</si>
  <si>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</si>
  <si>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</si>
  <si>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</si>
  <si>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</si>
  <si>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</si>
  <si>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</si>
  <si>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</si>
  <si>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</si>
  <si>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</si>
  <si>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</si>
  <si>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</si>
  <si>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</si>
  <si>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</si>
  <si>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</si>
  <si>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</si>
  <si>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</si>
  <si>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</si>
  <si>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</si>
  <si>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</si>
  <si>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</si>
  <si>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</si>
  <si>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</si>
  <si>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</si>
  <si>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</si>
  <si>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</si>
  <si>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</si>
  <si>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</si>
  <si>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</si>
  <si>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</si>
  <si>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</si>
  <si>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</si>
  <si>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</si>
  <si>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</si>
  <si>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</si>
  <si>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</si>
  <si>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</si>
  <si>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</si>
  <si>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</si>
  <si>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</si>
  <si>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</si>
  <si>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</si>
  <si>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</si>
  <si>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</si>
  <si>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</si>
  <si>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</si>
  <si>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</si>
  <si>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</si>
  <si>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</si>
  <si>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</si>
  <si>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</si>
  <si>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</si>
  <si>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</si>
  <si>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</si>
  <si>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</si>
  <si>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</si>
  <si>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</si>
  <si>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</si>
  <si>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</si>
  <si>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</si>
  <si>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</si>
  <si>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</si>
  <si>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</si>
  <si>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</si>
  <si>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</si>
  <si>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</si>
  <si>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</si>
  <si>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</si>
  <si>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</si>
  <si>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</si>
  <si>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</si>
  <si>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</si>
  <si>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</si>
  <si>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</si>
  <si>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</si>
  <si>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</si>
  <si>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</si>
  <si>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</si>
  <si>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</si>
  <si>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</si>
  <si>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</si>
  <si>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</si>
  <si>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</si>
  <si>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</si>
  <si>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</si>
  <si>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</si>
  <si>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</si>
  <si>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</si>
  <si>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</si>
  <si>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</si>
  <si>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</si>
  <si>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</si>
  <si>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</si>
  <si>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</si>
  <si>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</si>
  <si>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</si>
  <si>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</si>
  <si>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</si>
  <si>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</si>
  <si>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</si>
  <si>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</si>
  <si>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</si>
  <si>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</si>
  <si>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</si>
  <si>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</si>
  <si>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</si>
  <si>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</si>
  <si>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</si>
  <si>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</si>
  <si>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</si>
  <si>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</si>
  <si>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</si>
  <si>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</si>
  <si>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</si>
  <si>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</si>
  <si>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</si>
  <si>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</si>
  <si>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</si>
  <si>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</si>
  <si>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</si>
  <si>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</si>
  <si>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</si>
  <si>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</si>
  <si>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</si>
  <si>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</si>
  <si>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</si>
  <si>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</si>
  <si>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</si>
  <si>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</si>
  <si>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</si>
  <si>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</si>
  <si>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</si>
  <si>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</si>
  <si>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</si>
  <si>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</si>
  <si>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</si>
  <si>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</si>
  <si>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</si>
  <si>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</si>
  <si>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</si>
  <si>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</si>
  <si>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</si>
  <si>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</si>
  <si>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</si>
  <si>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</si>
  <si>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</si>
  <si>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</si>
  <si>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</si>
  <si>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</si>
  <si>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</si>
  <si>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</si>
  <si>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</si>
  <si>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</si>
  <si>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</si>
  <si>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</si>
  <si>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</si>
  <si>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</si>
  <si>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</si>
  <si>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</si>
  <si>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</si>
  <si>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</si>
  <si>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</si>
  <si>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</si>
  <si>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</si>
  <si>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</si>
  <si>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</si>
  <si>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</si>
  <si>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</si>
  <si>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</si>
  <si>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</si>
  <si>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</si>
  <si>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</si>
  <si>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</si>
  <si>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</si>
  <si>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</si>
  <si>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</si>
  <si>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</si>
  <si>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</si>
  <si>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</si>
  <si>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</si>
  <si>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</si>
  <si>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</si>
  <si>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</si>
  <si>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</si>
  <si>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</si>
  <si>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</si>
  <si>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</si>
  <si>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</si>
  <si>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</si>
  <si>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</si>
  <si>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</si>
  <si>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</si>
  <si>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</si>
  <si>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</si>
  <si>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</si>
  <si>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</si>
  <si>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</si>
  <si>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</si>
  <si>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</si>
  <si>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</si>
  <si>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</si>
  <si>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</si>
  <si>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</si>
  <si>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</si>
  <si>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</si>
  <si>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</si>
  <si>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</si>
  <si>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</si>
  <si>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</si>
  <si>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</si>
  <si>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</si>
  <si>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</si>
  <si>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</si>
  <si>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</si>
  <si>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</si>
  <si>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</si>
  <si>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</si>
  <si>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</si>
  <si>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</si>
  <si>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</si>
  <si>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</si>
  <si>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</si>
  <si>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</si>
  <si>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</si>
  <si>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</si>
  <si>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</si>
  <si>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</si>
  <si>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</si>
  <si>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</si>
  <si>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</si>
  <si>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</si>
  <si>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</si>
  <si>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</si>
  <si>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</si>
  <si>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</si>
  <si>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</si>
  <si>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</si>
  <si>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</si>
  <si>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</si>
  <si>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</si>
  <si>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</si>
  <si>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</si>
  <si>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</si>
  <si>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</si>
  <si>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</si>
  <si>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</si>
  <si>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</si>
  <si>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</si>
  <si>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</si>
  <si>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</si>
  <si>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</si>
  <si>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</si>
  <si>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</si>
  <si>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</si>
  <si>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</si>
  <si>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</si>
  <si>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</si>
  <si>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</si>
  <si>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</si>
  <si>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</si>
  <si>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</si>
  <si>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</si>
  <si>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</si>
  <si>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</si>
  <si>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</si>
  <si>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</si>
  <si>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</si>
  <si>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</si>
  <si>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</si>
  <si>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</si>
  <si>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</si>
  <si>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</si>
  <si>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</si>
  <si>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</si>
  <si>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</si>
  <si>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</si>
  <si>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</si>
  <si>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</si>
  <si>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</si>
  <si>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</si>
  <si>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</si>
  <si>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</si>
  <si>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</si>
  <si>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</si>
  <si>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</si>
  <si>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</si>
  <si>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</si>
  <si>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</si>
  <si>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</si>
  <si>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</si>
  <si>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</si>
  <si>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</si>
  <si>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</si>
  <si>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</si>
  <si>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</si>
  <si>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</si>
  <si>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</si>
  <si>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</si>
  <si>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</si>
  <si>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</si>
  <si>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</si>
  <si>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</si>
  <si>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</si>
  <si>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</si>
  <si>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</si>
  <si>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</si>
  <si>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</si>
  <si>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</si>
  <si>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</si>
  <si>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</si>
  <si>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</si>
  <si>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</si>
  <si>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</si>
  <si>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</si>
  <si>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</si>
  <si>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</si>
  <si>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</si>
  <si>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</si>
  <si>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</si>
  <si>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</si>
  <si>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</si>
  <si>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</si>
  <si>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</si>
  <si>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</si>
  <si>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</si>
  <si>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</si>
  <si>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</si>
  <si>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</si>
  <si>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</si>
  <si>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</si>
  <si>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</si>
  <si>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</si>
  <si>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</si>
  <si>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</si>
  <si>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</si>
  <si>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</si>
  <si>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</si>
  <si>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</si>
  <si>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</si>
  <si>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</si>
  <si>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</si>
  <si>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</si>
  <si>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</si>
  <si>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</si>
  <si>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</si>
  <si>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</si>
  <si>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</si>
  <si>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</si>
  <si>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</si>
  <si>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</si>
  <si>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</si>
  <si>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</si>
  <si>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</si>
  <si>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</si>
  <si>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</si>
  <si>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</si>
  <si>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</si>
  <si>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</si>
  <si>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</si>
  <si>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</si>
  <si>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</si>
  <si>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</si>
  <si>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</si>
  <si>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</si>
  <si>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</si>
  <si>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</si>
  <si>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</si>
  <si>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</si>
  <si>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</si>
  <si>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</si>
  <si>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</si>
  <si>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</si>
  <si>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</si>
  <si>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</si>
  <si>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</si>
  <si>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</si>
  <si>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</si>
  <si>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</si>
  <si>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</si>
  <si>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</si>
  <si>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</si>
  <si>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</si>
  <si>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</si>
  <si>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</si>
  <si>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</si>
  <si>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</si>
  <si>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</si>
  <si>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</si>
  <si>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</si>
  <si>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</si>
  <si>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</si>
  <si>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</si>
  <si>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</si>
  <si>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</si>
  <si>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</si>
  <si>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</si>
  <si>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</si>
  <si>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</si>
  <si>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</si>
  <si>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</si>
  <si>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</si>
  <si>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</si>
  <si>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</si>
  <si>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</si>
  <si>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</si>
  <si>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</si>
  <si>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</si>
  <si>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</si>
  <si>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</si>
  <si>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</si>
  <si>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</si>
  <si>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</si>
  <si>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</si>
  <si>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</si>
  <si>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</si>
  <si>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</si>
  <si>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</si>
  <si>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</si>
  <si>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</si>
  <si>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</si>
  <si>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</si>
  <si>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</si>
  <si>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</si>
  <si>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</si>
  <si>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</si>
  <si>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</si>
  <si>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</si>
  <si>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</si>
  <si>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</si>
  <si>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</si>
  <si>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</si>
  <si>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</si>
  <si>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</si>
  <si>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</si>
  <si>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</si>
  <si>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</si>
  <si>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</si>
  <si>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</si>
  <si>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</si>
  <si>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</si>
  <si>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</si>
  <si>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</si>
  <si>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</si>
  <si>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</si>
  <si>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</si>
  <si>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</si>
  <si>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</si>
  <si>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</si>
  <si>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</si>
  <si>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</si>
  <si>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</si>
  <si>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</si>
  <si>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</si>
  <si>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</si>
  <si>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</si>
  <si>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</si>
  <si>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</si>
  <si>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</si>
  <si>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</si>
  <si>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</si>
  <si>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</si>
  <si>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</si>
  <si>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</si>
  <si>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</si>
  <si>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</si>
  <si>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</si>
  <si>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</si>
  <si>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</si>
  <si>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</si>
  <si>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</si>
  <si>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</si>
  <si>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</si>
  <si>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</si>
  <si>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</si>
  <si>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</si>
  <si>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</si>
  <si>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</si>
  <si>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</si>
  <si>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</si>
  <si>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</si>
  <si>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</si>
  <si>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</si>
  <si>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</si>
  <si>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</si>
  <si>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</si>
  <si>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</si>
  <si>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</si>
  <si>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</si>
  <si>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</si>
  <si>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</si>
  <si>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</si>
  <si>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</si>
  <si>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</si>
  <si>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</si>
  <si>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</si>
  <si>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</si>
  <si>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</si>
  <si>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</si>
  <si>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</si>
  <si>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</si>
  <si>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</si>
  <si>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</si>
  <si>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</si>
  <si>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</si>
  <si>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</si>
  <si>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</si>
  <si>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</si>
  <si>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</si>
  <si>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</si>
  <si>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</si>
  <si>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</si>
  <si>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</si>
  <si>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</si>
  <si>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</si>
  <si>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</si>
  <si>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</si>
  <si>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</si>
  <si>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</si>
  <si>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</si>
  <si>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</si>
  <si>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</si>
  <si>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</si>
  <si>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</si>
  <si>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</si>
  <si>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</si>
  <si>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</si>
  <si>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</si>
  <si>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</si>
  <si>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</si>
  <si>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</si>
  <si>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</si>
  <si>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</si>
  <si>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</si>
  <si>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</si>
  <si>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</si>
  <si>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</si>
  <si>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</si>
  <si>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</si>
  <si>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</si>
  <si>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</si>
  <si>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</si>
  <si>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</si>
  <si>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</si>
  <si>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</si>
  <si>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</si>
  <si>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</si>
  <si>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</si>
  <si>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</si>
  <si>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</si>
  <si>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</si>
  <si>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</si>
  <si>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</si>
  <si>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</si>
  <si>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</si>
  <si>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</si>
  <si>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</si>
  <si>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</si>
  <si>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</si>
  <si>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</si>
  <si>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</si>
  <si>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</si>
  <si>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</si>
  <si>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</si>
  <si>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</si>
  <si>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</si>
  <si>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</si>
  <si>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</si>
  <si>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</si>
  <si>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</si>
  <si>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</si>
  <si>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</si>
  <si>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</si>
  <si>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</si>
  <si>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</si>
  <si>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</si>
  <si>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</si>
  <si>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</si>
  <si>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</si>
  <si>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</si>
  <si>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</si>
  <si>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</si>
  <si>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</si>
  <si>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</si>
  <si>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</si>
  <si>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</si>
  <si>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</si>
  <si>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</si>
  <si>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</si>
  <si>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</si>
  <si>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</si>
  <si>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</si>
  <si>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</si>
  <si>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</si>
  <si>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</si>
  <si>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</si>
  <si>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</si>
  <si>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</si>
  <si>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</si>
  <si>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</si>
  <si>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</si>
  <si>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</si>
  <si>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</si>
  <si>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</si>
  <si>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</si>
  <si>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</si>
  <si>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</si>
  <si>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</si>
  <si>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</si>
  <si>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</si>
  <si>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</si>
  <si>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</si>
  <si>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</si>
  <si>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</si>
  <si>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</si>
  <si>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</si>
  <si>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</si>
  <si>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</si>
  <si>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</si>
  <si>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</si>
  <si>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</si>
  <si>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</si>
  <si>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</si>
  <si>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</si>
  <si>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</si>
  <si>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</si>
  <si>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</si>
  <si>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</si>
  <si>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</si>
  <si>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</si>
  <si>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</si>
  <si>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</si>
  <si>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</si>
  <si>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</si>
  <si>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</si>
  <si>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</si>
  <si>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</si>
  <si>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</si>
  <si>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</si>
  <si>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</si>
  <si>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</si>
  <si>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</si>
  <si>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</si>
  <si>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</si>
  <si>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</si>
  <si>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</si>
  <si>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</si>
  <si>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</si>
  <si>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</si>
  <si>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</si>
  <si>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</si>
  <si>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</si>
  <si>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</si>
  <si>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</si>
  <si>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</si>
  <si>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</si>
  <si>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</si>
  <si>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</si>
  <si>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</si>
  <si>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</si>
  <si>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</si>
  <si>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</si>
  <si>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</si>
  <si>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</si>
  <si>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</si>
  <si>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</si>
  <si>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</si>
  <si>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</si>
  <si>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</si>
  <si>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</si>
  <si>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</si>
  <si>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</si>
  <si>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</si>
  <si>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</si>
  <si>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</si>
  <si>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</si>
  <si>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</si>
  <si>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</si>
  <si>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</si>
  <si>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</si>
  <si>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</si>
  <si>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</si>
  <si>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</si>
  <si>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</si>
  <si>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</si>
  <si>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</si>
  <si>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</si>
  <si>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</si>
  <si>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</si>
  <si>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</si>
  <si>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</si>
  <si>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</si>
  <si>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</si>
  <si>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</si>
  <si>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</si>
  <si>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</si>
  <si>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</si>
  <si>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</si>
  <si>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</si>
  <si>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</si>
  <si>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</si>
  <si>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</si>
  <si>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</si>
  <si>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</si>
  <si>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</si>
  <si>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</si>
  <si>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</si>
  <si>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</si>
  <si>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</si>
  <si>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</si>
  <si>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</si>
  <si>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</si>
  <si>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</si>
  <si>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</si>
  <si>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</si>
  <si>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</si>
  <si>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</si>
  <si>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</si>
  <si>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</si>
  <si>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</si>
  <si>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</si>
  <si>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</si>
  <si>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</si>
  <si>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</si>
  <si>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</si>
  <si>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</si>
  <si>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</si>
  <si>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</si>
  <si>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</si>
  <si>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</si>
  <si>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</si>
  <si>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</si>
  <si>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</si>
  <si>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</si>
  <si>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</si>
  <si>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</si>
  <si>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</si>
  <si>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</si>
  <si>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</si>
  <si>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</si>
  <si>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</si>
  <si>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</si>
  <si>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</si>
  <si>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</si>
  <si>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</si>
  <si>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</si>
  <si>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</si>
  <si>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</si>
  <si>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</si>
  <si>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</si>
  <si>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</si>
  <si>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</si>
  <si>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</si>
  <si>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</si>
  <si>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</si>
  <si>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</si>
  <si>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</si>
  <si>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</si>
  <si>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</si>
  <si>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</si>
  <si>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</si>
  <si>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</si>
  <si>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</si>
  <si>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</si>
  <si>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</si>
  <si>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</si>
  <si>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</si>
  <si>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</si>
  <si>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</si>
  <si>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</si>
  <si>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</si>
  <si>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</si>
  <si>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</si>
  <si>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</si>
  <si>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</si>
  <si>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</si>
  <si>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</si>
  <si>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</si>
  <si>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</si>
  <si>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</si>
  <si>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</si>
  <si>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</si>
  <si>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</si>
  <si>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</si>
  <si>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</si>
  <si>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</si>
  <si>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</si>
  <si>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</si>
  <si>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</si>
  <si>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</si>
  <si>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</si>
  <si>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</si>
  <si>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</si>
  <si>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</si>
  <si>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</si>
  <si>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</si>
  <si>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</si>
  <si>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</si>
  <si>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</si>
  <si>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</si>
  <si>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</si>
  <si>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</si>
  <si>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</si>
  <si>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</si>
  <si>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</si>
  <si>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</si>
  <si>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</si>
  <si>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</si>
  <si>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</si>
  <si>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</si>
  <si>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</si>
  <si>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</si>
  <si>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</si>
  <si>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</si>
  <si>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</si>
  <si>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</si>
  <si>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</si>
  <si>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</si>
  <si>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</si>
  <si>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</si>
  <si>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</si>
  <si>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</si>
  <si>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</si>
  <si>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</si>
  <si>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</si>
  <si>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</si>
  <si>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</si>
  <si>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</si>
  <si>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</si>
  <si>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</si>
  <si>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</si>
  <si>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</si>
  <si>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</si>
  <si>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</si>
  <si>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</si>
  <si>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</si>
  <si>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</si>
  <si>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</si>
  <si>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</si>
  <si>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</si>
  <si>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</si>
  <si>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</si>
  <si>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</si>
  <si>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</si>
  <si>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</si>
  <si>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</si>
  <si>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</si>
  <si>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</si>
  <si>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</si>
  <si>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</si>
  <si>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</si>
  <si>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</si>
  <si>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</si>
  <si>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</si>
  <si>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</si>
  <si>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</si>
  <si>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</si>
  <si>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</si>
  <si>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</si>
  <si>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</si>
  <si>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</si>
  <si>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</si>
  <si>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</si>
  <si>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</si>
  <si>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</si>
  <si>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</si>
  <si>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</si>
  <si>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</si>
  <si>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</si>
  <si>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</si>
  <si>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</si>
  <si>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</si>
  <si>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</si>
  <si>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</si>
  <si>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</si>
  <si>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</si>
  <si>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</si>
  <si>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</si>
  <si>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</si>
  <si>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</si>
  <si>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</si>
  <si>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</si>
  <si>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</si>
  <si>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</si>
  <si>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</si>
  <si>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</si>
  <si>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</si>
  <si>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</si>
  <si>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</si>
  <si>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</si>
  <si>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</si>
  <si>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</si>
  <si>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</si>
  <si>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</si>
  <si>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</si>
  <si>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</si>
  <si>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</si>
  <si>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</si>
  <si>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</si>
  <si>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</si>
  <si>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</si>
  <si>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</si>
  <si>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</si>
  <si>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</si>
  <si>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</si>
  <si>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</si>
  <si>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</si>
  <si>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</si>
  <si>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</si>
  <si>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</si>
  <si>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</si>
  <si>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</si>
  <si>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</si>
  <si>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</si>
  <si>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</si>
  <si>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</si>
  <si>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</si>
  <si>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</si>
  <si>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</si>
  <si>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</si>
  <si>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</si>
  <si>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</si>
  <si>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</si>
  <si>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</si>
  <si>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</si>
  <si>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</si>
  <si>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</si>
  <si>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</si>
  <si>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</si>
  <si>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</si>
  <si>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</si>
  <si>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</si>
  <si>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</si>
  <si>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</si>
  <si>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</si>
  <si>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</si>
  <si>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</si>
  <si>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</si>
  <si>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</si>
  <si>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</si>
  <si>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</si>
  <si>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</si>
  <si>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</si>
  <si>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</si>
  <si>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</si>
  <si>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</si>
  <si>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</si>
  <si>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</si>
  <si>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</si>
  <si>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</si>
  <si>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</si>
  <si>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</si>
  <si>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</si>
  <si>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</si>
  <si>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</si>
  <si>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</si>
  <si>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</si>
  <si>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</si>
  <si>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</si>
  <si>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</si>
  <si>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</si>
  <si>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</si>
  <si>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</si>
  <si>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</si>
  <si>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</si>
  <si>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</si>
  <si>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</si>
  <si>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</si>
  <si>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</si>
  <si>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</si>
  <si>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</si>
  <si>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</si>
  <si>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</si>
  <si>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</si>
  <si>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</si>
  <si>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</si>
  <si>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</si>
  <si>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</si>
  <si>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</si>
  <si>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</si>
  <si>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</si>
  <si>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</si>
  <si>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</si>
  <si>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</si>
  <si>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</si>
  <si>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</si>
  <si>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</si>
  <si>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</si>
  <si>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</si>
  <si>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</si>
  <si>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</si>
  <si>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</si>
  <si>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</si>
  <si>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</si>
  <si>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</si>
  <si>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</si>
  <si>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</si>
  <si>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</si>
  <si>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</si>
  <si>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</si>
  <si>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</si>
  <si>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</si>
  <si>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</si>
  <si>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</si>
  <si>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</si>
  <si>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</si>
  <si>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</si>
  <si>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</si>
  <si>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</si>
  <si>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</si>
  <si>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</si>
  <si>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</si>
  <si>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</si>
  <si>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</si>
  <si>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</si>
  <si>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</si>
  <si>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</si>
  <si>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</si>
  <si>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</si>
  <si>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</si>
  <si>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</si>
  <si>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</si>
  <si>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</si>
  <si>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</si>
  <si>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</si>
  <si>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</si>
  <si>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</si>
  <si>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</si>
  <si>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</si>
  <si>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</si>
  <si>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</si>
  <si>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</si>
  <si>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</si>
  <si>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</si>
  <si>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</si>
  <si>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</si>
  <si>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</si>
  <si>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</si>
  <si>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</si>
  <si>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</si>
  <si>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</si>
  <si>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</si>
  <si>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</si>
  <si>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</si>
  <si>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</si>
  <si>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</si>
  <si>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</si>
  <si>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</si>
  <si>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</si>
  <si>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</si>
  <si>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</si>
  <si>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</si>
  <si>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</si>
  <si>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</si>
  <si>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</si>
  <si>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</si>
  <si>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</si>
  <si>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</si>
  <si>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</si>
  <si>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</si>
  <si>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</si>
  <si>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</si>
  <si>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</si>
  <si>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</si>
  <si>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</si>
  <si>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</si>
  <si>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</si>
  <si>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</si>
  <si>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</si>
  <si>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</si>
  <si>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</si>
  <si>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</si>
  <si>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</si>
  <si>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</si>
  <si>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</si>
  <si>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</si>
  <si>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</si>
  <si>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</si>
  <si>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</si>
  <si>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</si>
  <si>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</si>
  <si>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</si>
  <si>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</si>
  <si>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</si>
  <si>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</si>
  <si>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</si>
  <si>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</si>
  <si>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</si>
  <si>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</si>
  <si>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</si>
  <si>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</si>
  <si>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</si>
  <si>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</si>
  <si>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</si>
  <si>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</si>
  <si>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</si>
  <si>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</si>
  <si>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</si>
  <si>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</si>
  <si>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</si>
  <si>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</si>
  <si>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</si>
  <si>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</si>
  <si>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</si>
  <si>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</si>
  <si>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</si>
  <si>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</si>
  <si>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</si>
  <si>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</si>
  <si>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</si>
  <si>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</si>
  <si>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</si>
  <si>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</si>
  <si>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</si>
  <si>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</si>
  <si>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</si>
  <si>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</si>
  <si>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</si>
  <si>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</si>
  <si>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</si>
  <si>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</si>
  <si>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</si>
  <si>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</si>
  <si>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</si>
  <si>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</si>
  <si>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</si>
  <si>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</si>
  <si>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</si>
  <si>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</si>
  <si>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</si>
  <si>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</si>
  <si>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</si>
  <si>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</si>
  <si>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</si>
  <si>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</si>
  <si>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</si>
  <si>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</si>
  <si>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</si>
  <si>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</si>
  <si>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</si>
  <si>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</si>
  <si>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</si>
  <si>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</si>
  <si>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</si>
  <si>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</si>
  <si>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</si>
  <si>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</si>
  <si>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</si>
  <si>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</si>
  <si>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</si>
  <si>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</si>
  <si>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</si>
  <si>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</si>
  <si>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</si>
  <si>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</si>
  <si>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</si>
  <si>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</si>
  <si>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</si>
  <si>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</si>
  <si>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</si>
  <si>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</si>
  <si>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</si>
  <si>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</si>
  <si>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</si>
  <si>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</si>
  <si>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</si>
  <si>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</si>
  <si>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</si>
  <si>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</si>
  <si>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</si>
  <si>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</si>
  <si>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</si>
  <si>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</si>
  <si>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</si>
  <si>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</si>
  <si>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</si>
  <si>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</si>
  <si>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</si>
  <si>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</si>
  <si>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</si>
  <si>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</si>
  <si>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</si>
  <si>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</si>
  <si>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</si>
  <si>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</si>
  <si>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</si>
  <si>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</si>
  <si>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</si>
  <si>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</si>
  <si>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</si>
  <si>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</si>
  <si>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</si>
  <si>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</si>
  <si>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</si>
  <si>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</si>
  <si>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</si>
  <si>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</si>
  <si>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</si>
  <si>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</si>
  <si>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</si>
  <si>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</si>
  <si>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</si>
  <si>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</si>
  <si>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</si>
  <si>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</si>
  <si>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</si>
  <si>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</si>
  <si>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</si>
  <si>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</si>
  <si>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</si>
  <si>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</si>
  <si>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</si>
  <si>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</si>
  <si>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</si>
  <si>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</si>
  <si>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</si>
  <si>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</si>
  <si>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</si>
  <si>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</si>
  <si>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</si>
  <si>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</si>
  <si>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</si>
  <si>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</si>
  <si>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</si>
  <si>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</si>
  <si>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</si>
  <si>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</si>
  <si>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</si>
  <si>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</si>
  <si>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</si>
  <si>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</si>
  <si>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</si>
  <si>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</si>
  <si>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</si>
  <si>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</si>
  <si>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</si>
  <si>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</si>
  <si>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</si>
  <si>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</si>
  <si>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</si>
  <si>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</si>
  <si>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</si>
  <si>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</si>
  <si>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</si>
  <si>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</si>
  <si>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</si>
  <si>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</si>
  <si>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</si>
  <si>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</si>
  <si>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</si>
  <si>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</si>
  <si>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</si>
  <si>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</si>
  <si>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</si>
  <si>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</si>
  <si>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</si>
  <si>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</si>
  <si>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</si>
  <si>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</si>
  <si>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</si>
  <si>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</si>
  <si>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</si>
  <si>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</si>
  <si>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</si>
  <si>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</si>
  <si>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</si>
  <si>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</si>
  <si>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</si>
  <si>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</si>
  <si>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</si>
  <si>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</si>
  <si>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</si>
  <si>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</si>
  <si>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</si>
  <si>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</si>
  <si>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</si>
  <si>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</si>
  <si>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</si>
  <si>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</si>
  <si>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</si>
  <si>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</si>
  <si>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</si>
  <si>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</si>
  <si>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</si>
  <si>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</si>
  <si>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</si>
  <si>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</si>
  <si>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</si>
  <si>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</si>
  <si>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</si>
  <si>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</si>
  <si>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</si>
  <si>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</si>
  <si>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</si>
  <si>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</si>
  <si>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</si>
  <si>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</si>
  <si>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</si>
  <si>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</si>
  <si>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</si>
  <si>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</si>
  <si>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</si>
  <si>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</si>
  <si>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</si>
  <si>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</si>
  <si>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</si>
  <si>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</si>
  <si>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</si>
  <si>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</si>
  <si>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</si>
  <si>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</si>
  <si>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</si>
  <si>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</si>
  <si>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</si>
  <si>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</si>
  <si>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</si>
  <si>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</si>
  <si>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</si>
  <si>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</si>
  <si>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</si>
  <si>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</si>
  <si>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</si>
  <si>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</si>
  <si>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</si>
  <si>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</si>
  <si>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</si>
  <si>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</si>
  <si>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</si>
  <si>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</si>
  <si>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</si>
  <si>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</si>
  <si>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</si>
  <si>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</si>
  <si>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</si>
  <si>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</si>
  <si>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</si>
  <si>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</si>
  <si>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</si>
  <si>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</si>
  <si>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</si>
  <si>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</si>
  <si>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</si>
  <si>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</si>
  <si>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</si>
  <si>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</si>
  <si>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</si>
  <si>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</si>
  <si>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</si>
  <si>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</si>
  <si>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</si>
  <si>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</si>
  <si>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</si>
  <si>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</si>
  <si>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</si>
  <si>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</si>
  <si>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</si>
  <si>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</si>
  <si>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</si>
  <si>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</si>
  <si>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</si>
  <si>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</si>
  <si>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</si>
  <si>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</si>
  <si>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</si>
  <si>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</si>
  <si>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</si>
  <si>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</si>
  <si>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</si>
  <si>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</si>
  <si>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</si>
  <si>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</si>
  <si>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</si>
  <si>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</si>
  <si>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</si>
  <si>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</si>
  <si>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</si>
  <si>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</si>
  <si>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</si>
  <si>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</si>
  <si>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</si>
  <si>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</si>
  <si>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</si>
  <si>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</si>
  <si>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</si>
  <si>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</si>
  <si>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</si>
  <si>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</si>
  <si>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</si>
  <si>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</si>
  <si>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</si>
  <si>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</si>
  <si>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</si>
  <si>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</si>
  <si>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</si>
  <si>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</si>
  <si>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</si>
  <si>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</si>
  <si>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</si>
  <si>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</si>
  <si>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</si>
  <si>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</si>
  <si>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</si>
  <si>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</si>
  <si>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</si>
  <si>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</si>
  <si>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</si>
  <si>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</si>
  <si>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</si>
  <si>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</si>
  <si>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</si>
  <si>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</si>
  <si>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</si>
  <si>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</si>
  <si>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</si>
  <si>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</si>
  <si>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</si>
  <si>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</si>
  <si>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</si>
  <si>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</si>
  <si>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</si>
  <si>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</si>
  <si>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</si>
  <si>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</si>
  <si>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</si>
  <si>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</si>
  <si>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</si>
  <si>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</si>
  <si>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</si>
  <si>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</si>
  <si>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</si>
  <si>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</si>
  <si>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</si>
  <si>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</si>
  <si>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</si>
  <si>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</si>
  <si>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</si>
  <si>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</si>
  <si>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</si>
  <si>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</si>
  <si>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</si>
  <si>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</si>
  <si>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</si>
  <si>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</si>
  <si>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</si>
  <si>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</si>
  <si>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</si>
  <si>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</si>
  <si>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</si>
  <si>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</si>
  <si>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</si>
  <si>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</si>
  <si>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</si>
  <si>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</si>
  <si>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</si>
  <si>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</si>
  <si>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</si>
  <si>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</si>
  <si>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</si>
  <si>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</si>
  <si>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</si>
  <si>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</si>
  <si>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</si>
  <si>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</si>
  <si>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</si>
  <si>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</si>
  <si>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</si>
  <si>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</si>
  <si>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</si>
  <si>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</si>
  <si>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</si>
  <si>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</si>
  <si>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</si>
  <si>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</si>
  <si>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</si>
  <si>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</si>
  <si>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</si>
  <si>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</si>
  <si>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</si>
  <si>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</si>
  <si>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</si>
  <si>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</si>
  <si>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</si>
  <si>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</si>
  <si>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</si>
  <si>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</si>
  <si>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</si>
  <si>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</si>
  <si>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</si>
  <si>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</si>
  <si>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</si>
  <si>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</si>
  <si>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</si>
  <si>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</si>
  <si>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</si>
  <si>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</si>
  <si>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</si>
  <si>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</si>
  <si>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</si>
  <si>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</si>
  <si>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</si>
  <si>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</si>
  <si>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</si>
  <si>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</si>
  <si>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</si>
  <si>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</si>
  <si>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</si>
  <si>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</si>
  <si>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</si>
  <si>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</si>
  <si>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</si>
  <si>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</si>
  <si>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</si>
  <si>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</si>
  <si>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</si>
  <si>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</si>
  <si>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</si>
  <si>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</si>
  <si>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</si>
  <si>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</si>
  <si>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</si>
  <si>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</si>
  <si>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</si>
  <si>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</si>
  <si>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</si>
  <si>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</si>
  <si>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</si>
  <si>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</si>
  <si>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</si>
  <si>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</si>
  <si>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</si>
  <si>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</si>
  <si>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</si>
  <si>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</si>
  <si>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</si>
  <si>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</si>
  <si>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</si>
  <si>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</si>
  <si>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</si>
  <si>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</si>
  <si>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</si>
  <si>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</si>
  <si>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</si>
  <si>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</si>
  <si>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</si>
  <si>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</si>
  <si>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</si>
  <si>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</si>
  <si>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</si>
  <si>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</si>
  <si>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</si>
  <si>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</si>
  <si>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</si>
  <si>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</si>
  <si>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</si>
  <si>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</si>
  <si>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</si>
  <si>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</si>
  <si>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</si>
  <si>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</si>
  <si>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</si>
  <si>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</si>
  <si>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</si>
  <si>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</si>
  <si>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</si>
  <si>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</si>
  <si>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</si>
  <si>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</si>
  <si>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</si>
  <si>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</si>
  <si>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</si>
  <si>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</si>
  <si>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</si>
  <si>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</si>
  <si>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</si>
  <si>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</si>
  <si>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</si>
  <si>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</si>
  <si>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</si>
  <si>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</si>
  <si>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</si>
  <si>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</si>
  <si>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</si>
  <si>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</si>
  <si>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</si>
  <si>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</si>
  <si>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</si>
  <si>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</si>
  <si>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</si>
  <si>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</si>
  <si>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</si>
  <si>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</si>
  <si>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</si>
  <si>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</si>
  <si>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</si>
  <si>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</si>
  <si>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</si>
  <si>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</si>
  <si>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</si>
  <si>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</si>
  <si>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</si>
  <si>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</si>
  <si>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</si>
  <si>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</si>
  <si>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</si>
  <si>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</si>
  <si>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</si>
  <si>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</si>
  <si>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</si>
  <si>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</si>
  <si>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</si>
  <si>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</si>
  <si>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</si>
  <si>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</si>
  <si>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</si>
  <si>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</si>
  <si>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</si>
  <si>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</si>
  <si>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</si>
  <si>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</si>
  <si>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</si>
  <si>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</si>
  <si>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</si>
  <si>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</si>
  <si>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</si>
  <si>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</si>
  <si>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</si>
  <si>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</si>
  <si>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</si>
  <si>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</si>
  <si>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</si>
  <si>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</si>
  <si>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</si>
  <si>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</si>
  <si>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</si>
  <si>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</si>
  <si>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</si>
  <si>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</si>
  <si>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</si>
  <si>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</si>
  <si>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</si>
  <si>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</si>
  <si>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</si>
  <si>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</si>
  <si>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</si>
  <si>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</si>
  <si>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</si>
  <si>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</si>
  <si>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</si>
  <si>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</si>
  <si>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</si>
  <si>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</si>
  <si>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</si>
  <si>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</si>
  <si>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</si>
  <si>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</si>
  <si>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</si>
  <si>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</si>
  <si>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</si>
  <si>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</si>
  <si>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</si>
  <si>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</si>
  <si>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</si>
  <si>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</si>
  <si>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</si>
  <si>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</si>
  <si>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</si>
  <si>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</si>
  <si>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</si>
  <si>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</si>
  <si>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</si>
  <si>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</si>
  <si>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</si>
  <si>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</si>
  <si>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</si>
  <si>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</si>
  <si>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</si>
  <si>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</si>
  <si>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</si>
  <si>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</si>
  <si>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</si>
  <si>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</si>
  <si>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</si>
  <si>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</si>
  <si>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</si>
  <si>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</si>
  <si>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</si>
  <si>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</si>
  <si>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</si>
  <si>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</si>
  <si>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</si>
  <si>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</si>
  <si>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</si>
  <si>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</si>
  <si>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</si>
  <si>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</si>
  <si>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</si>
  <si>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</si>
  <si>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</si>
  <si>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</si>
  <si>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</si>
  <si>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</si>
  <si>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</si>
  <si>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</si>
  <si>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</si>
  <si>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</si>
  <si>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</si>
  <si>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</si>
  <si>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</si>
  <si>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</si>
  <si>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</si>
  <si>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</si>
  <si>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</si>
  <si>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</si>
  <si>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</si>
  <si>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</si>
  <si>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</si>
  <si>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</si>
  <si>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</si>
  <si>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</si>
  <si>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</si>
  <si>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</si>
  <si>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</si>
  <si>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</si>
  <si>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</si>
  <si>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</si>
  <si>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</si>
  <si>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</si>
  <si>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</si>
  <si>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</si>
  <si>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</si>
  <si>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</si>
  <si>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</si>
  <si>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</si>
  <si>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</si>
  <si>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</si>
  <si>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</si>
  <si>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</si>
  <si>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</si>
  <si>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</si>
  <si>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</si>
  <si>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</si>
  <si>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</si>
  <si>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</si>
  <si>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</si>
  <si>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</si>
  <si>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</si>
  <si>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</si>
  <si>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</si>
  <si>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</si>
  <si>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</si>
  <si>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</si>
  <si>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</si>
  <si>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</si>
  <si>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</si>
  <si>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</si>
  <si>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</si>
  <si>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</si>
  <si>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</si>
  <si>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</si>
  <si>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</si>
  <si>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</si>
  <si>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</si>
  <si>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</si>
  <si>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</si>
  <si>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</si>
  <si>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</si>
  <si>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</si>
  <si>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</si>
  <si>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</si>
  <si>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</si>
  <si>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</si>
  <si>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</si>
  <si>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</si>
  <si>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</si>
  <si>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</si>
  <si>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</si>
  <si>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</si>
  <si>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</si>
  <si>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</si>
  <si>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</si>
  <si>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</si>
  <si>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</si>
  <si>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</si>
  <si>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</si>
  <si>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</si>
  <si>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</si>
  <si>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</si>
  <si>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</si>
  <si>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</si>
  <si>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</si>
  <si>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</si>
  <si>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</si>
  <si>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</si>
  <si>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</si>
  <si>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</si>
  <si>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</si>
  <si>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</si>
  <si>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</si>
  <si>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</si>
  <si>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</si>
  <si>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</si>
  <si>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</si>
  <si>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</si>
  <si>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</si>
  <si>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</si>
  <si>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</si>
  <si>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</si>
  <si>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</si>
  <si>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</si>
  <si>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</si>
  <si>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</si>
  <si>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</si>
  <si>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</si>
  <si>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</si>
  <si>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</si>
  <si>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</si>
  <si>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</si>
  <si>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</si>
  <si>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</si>
  <si>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</si>
  <si>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</si>
  <si>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</si>
  <si>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</si>
  <si>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</si>
  <si>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</si>
  <si>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</si>
  <si>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</si>
  <si>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</si>
  <si>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</si>
  <si>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</si>
  <si>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</si>
  <si>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</si>
  <si>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</si>
  <si>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</si>
  <si>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</si>
  <si>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</si>
  <si>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</si>
  <si>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</si>
  <si>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</si>
  <si>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</si>
  <si>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</si>
  <si>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</si>
  <si>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</si>
  <si>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</si>
  <si>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</si>
  <si>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</si>
  <si>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</si>
  <si>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</si>
  <si>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</si>
  <si>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</si>
  <si>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</si>
  <si>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</si>
  <si>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</si>
  <si>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</si>
  <si>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</si>
  <si>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</si>
  <si>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</si>
  <si>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</si>
  <si>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</si>
  <si>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</si>
  <si>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</si>
  <si>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</si>
  <si>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</si>
  <si>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</si>
  <si>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</si>
  <si>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</si>
  <si>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</si>
  <si>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</si>
  <si>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</si>
  <si>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</si>
  <si>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</si>
  <si>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</si>
  <si>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</si>
  <si>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</si>
  <si>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</si>
  <si>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</si>
  <si>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</si>
  <si>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</si>
  <si>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</si>
  <si>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</si>
  <si>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</si>
  <si>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</si>
  <si>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</si>
  <si>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</si>
  <si>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</si>
  <si>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</si>
  <si>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</si>
  <si>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</si>
  <si>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</si>
  <si>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</si>
  <si>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</si>
  <si>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</si>
  <si>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</si>
  <si>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</si>
  <si>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</si>
  <si>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</si>
  <si>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</si>
  <si>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</si>
  <si>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</si>
  <si>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</si>
  <si>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</si>
  <si>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</si>
  <si>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</si>
  <si>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</si>
  <si>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</si>
  <si>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</si>
  <si>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</si>
  <si>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</si>
  <si>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</si>
  <si>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</si>
  <si>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</si>
  <si>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</si>
  <si>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</si>
  <si>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</si>
  <si>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</si>
  <si>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</si>
  <si>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</si>
  <si>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</si>
  <si>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</si>
  <si>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</si>
  <si>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</si>
  <si>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</si>
  <si>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</si>
  <si>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</si>
  <si>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</si>
  <si>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</si>
  <si>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</si>
  <si>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</si>
  <si>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</si>
  <si>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</si>
  <si>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</si>
  <si>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</si>
  <si>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</si>
  <si>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</si>
  <si>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</si>
  <si>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</si>
  <si>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</si>
  <si>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</si>
  <si>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</si>
  <si>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</si>
  <si>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</si>
  <si>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</si>
  <si>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</si>
  <si>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</si>
  <si>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</si>
  <si>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</si>
  <si>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</si>
  <si>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</si>
  <si>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</si>
  <si>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</si>
  <si>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</si>
  <si>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</si>
  <si>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</si>
  <si>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</si>
  <si>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</si>
  <si>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</si>
  <si>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</si>
  <si>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</si>
  <si>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</si>
  <si>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</si>
  <si>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</si>
  <si>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</si>
  <si>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</si>
  <si>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</si>
  <si>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</si>
  <si>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</si>
  <si>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</si>
  <si>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</si>
  <si>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</si>
  <si>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</si>
  <si>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</si>
  <si>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</si>
  <si>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</si>
  <si>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</si>
  <si>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</si>
  <si>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</si>
  <si>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</si>
  <si>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</si>
  <si>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</si>
  <si>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</si>
  <si>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</si>
  <si>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</si>
  <si>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</si>
  <si>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</si>
  <si>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</si>
  <si>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</si>
  <si>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</si>
  <si>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</si>
  <si>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</si>
  <si>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</si>
  <si>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</si>
  <si>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</si>
  <si>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</si>
  <si>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</si>
  <si>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</si>
  <si>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</si>
  <si>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</si>
  <si>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</si>
  <si>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</si>
  <si>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</si>
  <si>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</si>
  <si>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</si>
  <si>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</si>
  <si>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</si>
  <si>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</si>
  <si>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</si>
  <si>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</si>
  <si>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</si>
  <si>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</si>
  <si>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</si>
  <si>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</si>
  <si>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</si>
  <si>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</si>
  <si>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</si>
  <si>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</si>
  <si>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</si>
  <si>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</si>
  <si>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</si>
  <si>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</si>
  <si>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</si>
  <si>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</si>
  <si>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</si>
  <si>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</si>
  <si>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</si>
  <si>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</si>
  <si>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</si>
  <si>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</si>
  <si>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</si>
  <si>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</si>
  <si>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</si>
  <si>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</si>
  <si>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</si>
  <si>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</si>
  <si>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</si>
  <si>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</si>
  <si>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</si>
  <si>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</si>
  <si>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</si>
  <si>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</si>
  <si>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</si>
  <si>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</si>
  <si>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</si>
  <si>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</si>
  <si>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</si>
  <si>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</si>
  <si>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</si>
  <si>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</si>
  <si>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</si>
  <si>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</si>
  <si>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</si>
  <si>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</si>
  <si>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</si>
  <si>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</si>
  <si>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</si>
  <si>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</si>
  <si>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</si>
  <si>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</si>
  <si>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</si>
  <si>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</si>
  <si>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</si>
  <si>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</si>
  <si>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</si>
  <si>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</si>
  <si>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</si>
  <si>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</si>
  <si>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</si>
  <si>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</si>
  <si>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</si>
  <si>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</si>
  <si>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</si>
  <si>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</si>
  <si>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</si>
  <si>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</si>
  <si>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</si>
  <si>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</si>
  <si>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</si>
  <si>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</si>
  <si>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</si>
  <si>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</si>
  <si>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</si>
  <si>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</si>
  <si>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</si>
  <si>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</si>
  <si>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</si>
  <si>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</si>
  <si>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</si>
  <si>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</si>
  <si>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</si>
  <si>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</si>
  <si>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</si>
  <si>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</si>
  <si>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</si>
  <si>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</si>
  <si>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</si>
  <si>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</si>
  <si>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</si>
  <si>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</si>
  <si>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</si>
  <si>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</si>
  <si>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</si>
  <si>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</si>
  <si>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</si>
  <si>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</si>
  <si>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</si>
  <si>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</si>
  <si>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</si>
  <si>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</si>
  <si>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</si>
  <si>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</si>
  <si>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</si>
  <si>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</si>
  <si>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</si>
  <si>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</si>
  <si>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</si>
  <si>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</si>
  <si>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</si>
  <si>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</si>
  <si>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</si>
  <si>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</si>
  <si>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</si>
  <si>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</si>
  <si>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</si>
  <si>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</si>
  <si>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</si>
  <si>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</si>
  <si>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</si>
  <si>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</si>
  <si>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</si>
  <si>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</si>
  <si>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</si>
  <si>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</si>
  <si>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</si>
  <si>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</si>
  <si>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</si>
  <si>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</si>
  <si>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</si>
  <si>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</si>
  <si>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</si>
  <si>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</si>
  <si>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</si>
  <si>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</si>
  <si>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</si>
  <si>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</si>
  <si>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</si>
  <si>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</si>
  <si>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</si>
  <si>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</si>
  <si>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</si>
  <si>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</si>
  <si>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</si>
  <si>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</si>
  <si>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</si>
  <si>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</si>
  <si>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</si>
  <si>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</si>
  <si>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</si>
  <si>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</si>
  <si>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</si>
  <si>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</si>
  <si>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</si>
  <si>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</si>
  <si>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</si>
  <si>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</si>
  <si>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</si>
  <si>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</si>
  <si>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</si>
  <si>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</si>
  <si>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</si>
  <si>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</si>
  <si>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</si>
  <si>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</si>
  <si>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</si>
  <si>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</si>
  <si>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</si>
  <si>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</si>
  <si>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</si>
  <si>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</si>
  <si>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</si>
  <si>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</si>
  <si>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</si>
  <si>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</si>
  <si>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</si>
  <si>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</si>
  <si>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</si>
  <si>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</si>
  <si>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</si>
  <si>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</si>
  <si>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</si>
  <si>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</si>
  <si>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</si>
  <si>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</si>
  <si>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</si>
  <si>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</si>
  <si>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</si>
  <si>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</si>
  <si>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</si>
  <si>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</si>
  <si>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</si>
  <si>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</si>
  <si>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</si>
  <si>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</si>
  <si>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</si>
  <si>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</si>
  <si>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</si>
  <si>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</si>
  <si>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</si>
  <si>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</si>
  <si>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</si>
  <si>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</si>
  <si>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</si>
  <si>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</si>
  <si>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</si>
  <si>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</si>
  <si>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</si>
  <si>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</si>
  <si>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</si>
  <si>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</si>
  <si>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</si>
  <si>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</si>
  <si>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</si>
  <si>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</si>
  <si>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</si>
  <si>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</si>
  <si>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</si>
  <si>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</si>
  <si>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</si>
  <si>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</si>
  <si>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</si>
  <si>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</si>
  <si>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</si>
  <si>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</si>
  <si>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</si>
  <si>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</si>
  <si>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</si>
  <si>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</si>
  <si>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</si>
  <si>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</si>
  <si>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</si>
  <si>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</si>
  <si>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</si>
  <si>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</si>
  <si>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</si>
  <si>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</si>
  <si>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</si>
  <si>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</si>
  <si>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</si>
  <si>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</si>
  <si>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</si>
  <si>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</si>
  <si>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</si>
  <si>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</si>
  <si>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</si>
  <si>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</si>
  <si>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</si>
  <si>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</si>
  <si>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</si>
  <si>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</si>
  <si>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</si>
  <si>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</si>
  <si>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</si>
  <si>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</si>
  <si>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</si>
  <si>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</si>
  <si>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</si>
  <si>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</si>
  <si>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</si>
  <si>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</si>
  <si>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</si>
  <si>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</si>
  <si>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</si>
  <si>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</si>
  <si>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</si>
  <si>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</si>
  <si>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</si>
  <si>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</si>
  <si>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</si>
  <si>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</si>
  <si>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</si>
  <si>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</si>
  <si>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</si>
  <si>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</si>
  <si>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</si>
  <si>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</si>
  <si>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</si>
  <si>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</si>
  <si>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</si>
  <si>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</si>
  <si>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</si>
  <si>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</si>
  <si>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</si>
  <si>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</si>
  <si>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</si>
  <si>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</si>
  <si>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</si>
  <si>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</si>
  <si>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</si>
  <si>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</si>
  <si>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</si>
  <si>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</si>
  <si>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</si>
  <si>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</si>
  <si>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</si>
  <si>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</si>
  <si>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</si>
  <si>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</si>
  <si>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</si>
  <si>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</si>
  <si>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</si>
  <si>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</si>
  <si>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</si>
  <si>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</si>
  <si>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</si>
  <si>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</si>
  <si>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</si>
  <si>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</si>
  <si>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</si>
  <si>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</si>
  <si>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</si>
  <si>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</si>
  <si>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</si>
  <si>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</si>
  <si>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</si>
  <si>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</si>
  <si>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</si>
  <si>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</si>
  <si>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</si>
  <si>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</si>
  <si>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</si>
  <si>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</si>
  <si>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</si>
  <si>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</si>
  <si>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</si>
  <si>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</si>
  <si>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</si>
  <si>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</si>
  <si>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</si>
  <si>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</si>
  <si>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</si>
  <si>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</si>
  <si>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</si>
  <si>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</si>
  <si>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</si>
  <si>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</si>
  <si>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</si>
  <si>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</si>
  <si>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</si>
  <si>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</si>
  <si>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</si>
  <si>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</si>
  <si>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</si>
  <si>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</si>
  <si>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</si>
  <si>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</si>
  <si>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</si>
  <si>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</si>
  <si>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</si>
  <si>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</si>
  <si>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</si>
  <si>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</si>
  <si>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</si>
  <si>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</si>
  <si>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</si>
  <si>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</si>
  <si>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</si>
  <si>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</si>
  <si>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</si>
  <si>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</si>
  <si>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</si>
  <si>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</si>
  <si>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</si>
  <si>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</si>
  <si>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</si>
  <si>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</si>
  <si>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</si>
  <si>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</si>
  <si>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</si>
  <si>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</si>
  <si>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</si>
  <si>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</si>
  <si>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</si>
  <si>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</si>
  <si>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</si>
  <si>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</si>
  <si>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</si>
  <si>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</si>
  <si>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</si>
  <si>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</si>
  <si>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</si>
  <si>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</si>
  <si>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</si>
  <si>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</si>
  <si>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</si>
  <si>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</si>
  <si>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</si>
  <si>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</si>
  <si>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</si>
  <si>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</si>
  <si>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</si>
  <si>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</si>
  <si>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</si>
  <si>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</si>
  <si>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</si>
  <si>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</si>
  <si>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</si>
  <si>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</si>
  <si>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</si>
  <si>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</si>
  <si>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</si>
  <si>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</si>
  <si>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</si>
  <si>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</si>
  <si>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</si>
  <si>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</si>
  <si>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</si>
  <si>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</si>
  <si>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</si>
  <si>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</si>
  <si>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</si>
  <si>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</si>
  <si>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</si>
  <si>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</si>
  <si>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</si>
  <si>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</si>
  <si>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</si>
  <si>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</si>
  <si>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</si>
  <si>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</si>
  <si>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</si>
  <si>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</si>
  <si>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</si>
  <si>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</si>
  <si>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</si>
  <si>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</si>
  <si>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</si>
  <si>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</si>
  <si>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</si>
  <si>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</si>
  <si>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</si>
  <si>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</si>
  <si>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</si>
  <si>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</si>
  <si>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</si>
  <si>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</si>
  <si>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</si>
  <si>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</si>
  <si>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</si>
  <si>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</si>
  <si>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</si>
  <si>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</si>
  <si>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</si>
  <si>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</si>
  <si>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</si>
  <si>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</si>
  <si>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</si>
  <si>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</si>
  <si>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</si>
  <si>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</si>
  <si>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</si>
  <si>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</si>
  <si>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</si>
  <si>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</si>
  <si>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</si>
  <si>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</si>
  <si>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</si>
  <si>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</si>
  <si>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</si>
  <si>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</si>
  <si>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</si>
  <si>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</si>
  <si>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</si>
  <si>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</si>
  <si>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</si>
  <si>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</si>
  <si>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</si>
  <si>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</si>
  <si>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</si>
  <si>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</si>
  <si>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</si>
  <si>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</si>
  <si>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</si>
  <si>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</si>
  <si>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</si>
  <si>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</si>
  <si>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</si>
  <si>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</si>
  <si>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</si>
  <si>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</si>
  <si>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</si>
  <si>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</si>
  <si>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</si>
  <si>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</si>
  <si>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</si>
  <si>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</si>
  <si>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</si>
  <si>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</si>
  <si>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</si>
  <si>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</si>
  <si>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</si>
  <si>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</si>
  <si>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</si>
  <si>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</si>
  <si>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</si>
  <si>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</si>
  <si>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</si>
  <si>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</si>
  <si>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</si>
  <si>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</si>
  <si>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</si>
  <si>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</si>
  <si>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</si>
  <si>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</si>
  <si>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</si>
  <si>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</si>
  <si>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</si>
  <si>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</si>
  <si>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</si>
  <si>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</si>
  <si>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</si>
  <si>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</si>
  <si>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</si>
  <si>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</si>
  <si>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</si>
  <si>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</si>
  <si>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</si>
  <si>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</si>
  <si>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</si>
  <si>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</si>
  <si>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</si>
  <si>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</si>
  <si>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</si>
  <si>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</si>
  <si>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</si>
  <si>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</si>
  <si>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</si>
  <si>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</si>
  <si>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</si>
  <si>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</si>
  <si>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</si>
  <si>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</si>
  <si>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</si>
  <si>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</si>
  <si>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</si>
  <si>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</si>
  <si>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</si>
  <si>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</si>
  <si>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</si>
  <si>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</si>
  <si>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</si>
  <si>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</si>
  <si>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</si>
  <si>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</si>
  <si>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</si>
  <si>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</si>
  <si>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</si>
  <si>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</si>
  <si>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</si>
  <si>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</si>
  <si>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</si>
  <si>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</si>
  <si>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</si>
  <si>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</si>
  <si>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</si>
  <si>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</si>
  <si>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</si>
  <si>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</si>
  <si>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</si>
  <si>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</si>
  <si>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</si>
  <si>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</si>
  <si>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</si>
  <si>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</si>
  <si>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</si>
  <si>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</si>
  <si>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</si>
  <si>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</si>
  <si>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</si>
  <si>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</si>
  <si>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</si>
  <si>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</si>
  <si>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</si>
  <si>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</si>
  <si>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</si>
  <si>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</si>
  <si>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</si>
  <si>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</si>
  <si>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</si>
  <si>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</si>
  <si>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</si>
  <si>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</si>
  <si>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</si>
  <si>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</si>
  <si>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</si>
  <si>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</si>
  <si>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</si>
  <si>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</si>
  <si>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</si>
  <si>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</si>
  <si>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</si>
  <si>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</si>
  <si>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</si>
  <si>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</si>
  <si>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</si>
  <si>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</si>
  <si>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</si>
  <si>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</si>
  <si>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</si>
  <si>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</si>
  <si>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</si>
  <si>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</si>
  <si>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</si>
  <si>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</si>
  <si>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</si>
  <si>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</si>
  <si>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</si>
  <si>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</si>
  <si>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</si>
  <si>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</si>
  <si>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</si>
  <si>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</si>
  <si>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</si>
  <si>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</si>
  <si>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</si>
  <si>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</si>
  <si>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</si>
  <si>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</si>
  <si>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</si>
  <si>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</si>
  <si>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</si>
  <si>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</si>
  <si>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</si>
  <si>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</si>
  <si>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</si>
  <si>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</si>
  <si>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</si>
  <si>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</si>
  <si>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</si>
  <si>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</si>
  <si>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</si>
  <si>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</si>
  <si>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</si>
  <si>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</si>
  <si>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</si>
  <si>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</si>
  <si>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</si>
  <si>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</si>
  <si>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</si>
  <si>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</si>
  <si>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</si>
  <si>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</si>
  <si>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</si>
  <si>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</si>
  <si>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</si>
  <si>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</si>
  <si>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</si>
  <si>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</si>
  <si>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</si>
  <si>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</si>
  <si>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</si>
  <si>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</si>
  <si>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</si>
  <si>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</si>
  <si>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</si>
  <si>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</si>
  <si>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</si>
  <si>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</si>
  <si>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</si>
  <si>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</si>
  <si>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</si>
  <si>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</si>
  <si>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</si>
  <si>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</si>
  <si>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</si>
  <si>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</si>
  <si>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</si>
  <si>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</si>
  <si>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</si>
  <si>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</si>
  <si>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</si>
  <si>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</si>
  <si>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</si>
  <si>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</si>
  <si>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</si>
  <si>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</si>
  <si>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</si>
  <si>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</si>
  <si>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</si>
  <si>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</si>
  <si>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</si>
  <si>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</si>
  <si>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</si>
  <si>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</si>
  <si>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</si>
  <si>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</si>
  <si>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</si>
  <si>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</si>
  <si>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</si>
  <si>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</si>
  <si>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</si>
  <si>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</si>
  <si>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</si>
  <si>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</si>
  <si>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</si>
  <si>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</si>
  <si>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</si>
  <si>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</si>
  <si>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</si>
  <si>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</si>
  <si>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</si>
  <si>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</si>
  <si>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</si>
  <si>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</si>
  <si>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</si>
  <si>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</si>
  <si>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</si>
  <si>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</si>
  <si>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</si>
  <si>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</si>
  <si>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</si>
  <si>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</si>
  <si>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</si>
  <si>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</si>
  <si>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</si>
  <si>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</si>
  <si>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</si>
  <si>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</si>
  <si>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</si>
  <si>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</si>
  <si>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</si>
  <si>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</si>
  <si>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</si>
  <si>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</si>
  <si>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</si>
  <si>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</si>
  <si>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</si>
  <si>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</si>
  <si>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</si>
  <si>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</si>
  <si>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</si>
  <si>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</si>
  <si>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</si>
  <si>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</si>
  <si>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</si>
  <si>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</si>
  <si>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</si>
  <si>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</si>
  <si>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</si>
  <si>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</si>
  <si>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</si>
  <si>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</si>
  <si>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</si>
  <si>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</si>
  <si>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</si>
  <si>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</si>
  <si>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</si>
  <si>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</si>
  <si>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</si>
  <si>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</si>
  <si>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</si>
  <si>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</si>
  <si>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</si>
  <si>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</si>
  <si>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</si>
  <si>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</si>
  <si>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</si>
  <si>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</si>
  <si>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</si>
  <si>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</si>
  <si>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</si>
  <si>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</si>
  <si>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</si>
  <si>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</si>
  <si>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</si>
  <si>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</si>
  <si>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</si>
  <si>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</si>
  <si>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</si>
  <si>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</si>
  <si>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</si>
  <si>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</si>
  <si>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</si>
  <si>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</si>
  <si>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</si>
  <si>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</si>
  <si>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</si>
  <si>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</si>
  <si>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</si>
  <si>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</si>
  <si>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</si>
  <si>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</si>
  <si>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</si>
  <si>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</si>
  <si>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</si>
  <si>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</si>
  <si>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</si>
  <si>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</si>
  <si>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</si>
  <si>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</si>
  <si>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</si>
  <si>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</si>
  <si>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</si>
  <si>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</si>
  <si>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</si>
  <si>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</si>
  <si>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</si>
  <si>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</si>
  <si>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</si>
  <si>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</si>
  <si>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</si>
  <si>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</si>
  <si>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</si>
  <si>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</si>
  <si>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</si>
  <si>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</si>
  <si>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</si>
  <si>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</si>
  <si>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</si>
  <si>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</si>
  <si>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</si>
  <si>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</si>
  <si>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</si>
  <si>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</si>
  <si>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</si>
  <si>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</si>
  <si>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</si>
  <si>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</si>
  <si>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</si>
  <si>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</si>
  <si>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</si>
  <si>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</si>
  <si>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</si>
  <si>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</si>
  <si>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</si>
  <si>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</si>
  <si>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</si>
  <si>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</si>
  <si>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</si>
  <si>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</si>
  <si>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</si>
  <si>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</si>
  <si>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</si>
  <si>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</si>
  <si>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</si>
  <si>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</si>
  <si>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</si>
  <si>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</si>
  <si>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</si>
  <si>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</si>
  <si>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</si>
  <si>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</si>
  <si>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</si>
  <si>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</si>
  <si>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</si>
  <si>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</si>
  <si>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</si>
  <si>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</si>
  <si>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</si>
  <si>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</si>
  <si>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</si>
  <si>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</si>
  <si>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</si>
  <si>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</si>
  <si>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</si>
  <si>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</si>
  <si>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</si>
  <si>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</si>
  <si>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</si>
  <si>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</si>
  <si>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</si>
  <si>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</si>
  <si>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</si>
  <si>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</si>
  <si>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</si>
  <si>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</si>
  <si>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</si>
  <si>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</si>
  <si>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</si>
  <si>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</si>
  <si>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</si>
  <si>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</si>
  <si>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</si>
  <si>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</si>
  <si>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</si>
  <si>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</si>
  <si>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</si>
  <si>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</si>
  <si>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</si>
  <si>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</si>
  <si>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</si>
  <si>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</si>
  <si>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</si>
  <si>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</si>
  <si>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</si>
  <si>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</si>
  <si>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</si>
  <si>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</si>
  <si>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</si>
  <si>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</si>
  <si>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</si>
  <si>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</si>
  <si>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</si>
  <si>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</si>
  <si>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</si>
  <si>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</si>
  <si>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</si>
  <si>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</si>
  <si>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</si>
  <si>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</si>
  <si>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</si>
  <si>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</si>
  <si>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</si>
  <si>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</si>
  <si>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</si>
  <si>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</si>
  <si>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</si>
  <si>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</si>
  <si>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</si>
  <si>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</si>
  <si>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</si>
  <si>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</si>
  <si>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</si>
  <si>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</si>
  <si>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</si>
  <si>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</si>
  <si>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</si>
  <si>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</si>
  <si>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</si>
  <si>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</si>
  <si>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</si>
  <si>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</si>
  <si>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</si>
  <si>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</si>
  <si>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</si>
  <si>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</si>
  <si>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</si>
  <si>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</si>
  <si>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</si>
  <si>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</si>
  <si>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</si>
  <si>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</si>
  <si>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</si>
  <si>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</si>
  <si>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</si>
  <si>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</si>
  <si>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</si>
  <si>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</si>
  <si>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</si>
  <si>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</si>
  <si>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</si>
  <si>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</si>
  <si>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</si>
  <si>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</si>
  <si>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</si>
  <si>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</si>
  <si>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</si>
  <si>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</si>
  <si>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</si>
  <si>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</si>
  <si>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</si>
  <si>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</si>
  <si>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</si>
  <si>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</si>
  <si>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</si>
  <si>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</si>
  <si>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</si>
  <si>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</si>
  <si>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</si>
  <si>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</si>
  <si>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</si>
  <si>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</si>
  <si>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</si>
  <si>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</si>
  <si>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</si>
  <si>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</si>
  <si>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</si>
  <si>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</si>
  <si>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</si>
  <si>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</si>
  <si>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</si>
  <si>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</si>
  <si>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</si>
  <si>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</si>
  <si>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</si>
  <si>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</si>
  <si>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</si>
  <si>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</si>
  <si>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</si>
  <si>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</si>
  <si>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</si>
  <si>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</si>
  <si>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</si>
  <si>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</si>
  <si>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</si>
  <si>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</si>
  <si>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</si>
  <si>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</si>
  <si>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</si>
  <si>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</si>
  <si>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</si>
  <si>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</si>
  <si>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</si>
  <si>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</si>
  <si>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</si>
  <si>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</si>
  <si>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</si>
  <si>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</si>
  <si>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</si>
  <si>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</si>
  <si>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</si>
  <si>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</si>
  <si>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</si>
  <si>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</si>
  <si>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</si>
  <si>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</si>
  <si>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</si>
  <si>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</si>
  <si>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</si>
  <si>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</si>
  <si>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</si>
  <si>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</si>
  <si>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</si>
  <si>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</si>
  <si>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</si>
  <si>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</si>
  <si>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</si>
  <si>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</si>
  <si>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</si>
  <si>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</si>
  <si>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</si>
  <si>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</si>
  <si>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</si>
  <si>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</si>
  <si>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</si>
  <si>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</si>
  <si>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</si>
  <si>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</si>
  <si>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</si>
  <si>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</si>
  <si>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</si>
  <si>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</si>
  <si>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</si>
  <si>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</si>
  <si>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</si>
  <si>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</si>
  <si>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</si>
  <si>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</si>
  <si>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</si>
  <si>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</si>
  <si>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</si>
  <si>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</si>
  <si>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</si>
  <si>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</si>
  <si>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</si>
  <si>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</si>
  <si>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</si>
  <si>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</si>
  <si>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</si>
  <si>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</si>
  <si>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</si>
  <si>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</si>
  <si>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</si>
  <si>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</si>
  <si>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</si>
  <si>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</si>
  <si>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</si>
  <si>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</si>
  <si>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</si>
  <si>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</si>
  <si>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</si>
  <si>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</si>
  <si>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</si>
  <si>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</si>
  <si>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</si>
  <si>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</si>
  <si>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</si>
  <si>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</si>
  <si>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</si>
  <si>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</si>
  <si>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</si>
  <si>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</si>
  <si>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</si>
  <si>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</si>
  <si>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</si>
  <si>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</si>
  <si>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</si>
  <si>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</si>
  <si>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</si>
  <si>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</si>
  <si>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</si>
  <si>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</si>
  <si>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</si>
  <si>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</si>
  <si>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</si>
  <si>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</si>
  <si>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</si>
  <si>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</si>
  <si>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</si>
  <si>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</si>
  <si>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</si>
  <si>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</si>
  <si>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</si>
  <si>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</si>
  <si>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</si>
  <si>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</si>
  <si>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</si>
  <si>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</si>
  <si>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</si>
  <si>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</si>
  <si>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</si>
  <si>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</si>
  <si>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</si>
  <si>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</si>
  <si>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</si>
  <si>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</si>
  <si>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</si>
  <si>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</si>
  <si>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</si>
  <si>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</si>
  <si>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</si>
  <si>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</si>
  <si>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</si>
  <si>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</si>
  <si>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</si>
  <si>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</si>
  <si>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</si>
  <si>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</si>
  <si>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</si>
  <si>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</si>
  <si>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</si>
  <si>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</si>
  <si>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</si>
  <si>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</si>
  <si>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</si>
  <si>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</si>
  <si>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</si>
  <si>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</si>
  <si>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</si>
  <si>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</si>
  <si>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</si>
  <si>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</si>
  <si>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</si>
  <si>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</si>
  <si>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</si>
  <si>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</si>
  <si>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</si>
  <si>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</si>
  <si>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</si>
  <si>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</si>
  <si>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</si>
  <si>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</si>
  <si>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</si>
  <si>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</si>
  <si>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</si>
  <si>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</si>
  <si>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</si>
  <si>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</si>
  <si>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</si>
  <si>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</si>
  <si>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</si>
  <si>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</si>
  <si>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</si>
  <si>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</si>
  <si>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</si>
  <si>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</si>
  <si>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</si>
  <si>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</si>
  <si>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</si>
  <si>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</si>
  <si>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</si>
  <si>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</si>
  <si>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</si>
  <si>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</si>
  <si>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</si>
  <si>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</si>
  <si>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</si>
  <si>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</si>
  <si>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</si>
  <si>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</si>
  <si>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</si>
  <si>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</si>
  <si>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</si>
  <si>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</si>
  <si>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</si>
  <si>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</si>
  <si>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</si>
  <si>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</si>
  <si>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</si>
  <si>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</si>
  <si>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</si>
  <si>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</si>
  <si>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</si>
  <si>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</si>
  <si>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</si>
  <si>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</si>
  <si>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</si>
  <si>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</si>
  <si>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</si>
  <si>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</si>
  <si>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</si>
  <si>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</si>
  <si>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</si>
  <si>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</si>
  <si>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</si>
  <si>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</si>
  <si>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</si>
  <si>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</si>
  <si>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</si>
  <si>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</si>
  <si>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</si>
  <si>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</si>
  <si>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</si>
  <si>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</si>
  <si>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</si>
  <si>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</si>
  <si>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</si>
  <si>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</si>
  <si>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</si>
  <si>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</si>
  <si>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</si>
  <si>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</si>
  <si>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</si>
  <si>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</si>
  <si>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</si>
  <si>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</si>
  <si>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</si>
  <si>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</si>
  <si>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</si>
  <si>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</si>
  <si>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</si>
  <si>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</si>
  <si>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</si>
  <si>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</si>
  <si>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</si>
  <si>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</si>
  <si>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</si>
  <si>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</si>
  <si>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</si>
  <si>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</si>
  <si>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</si>
  <si>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</si>
  <si>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</si>
  <si>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</si>
  <si>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</si>
  <si>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</si>
  <si>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</si>
  <si>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</si>
  <si>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</si>
  <si>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</si>
  <si>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</si>
  <si>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</si>
  <si>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</si>
  <si>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</si>
  <si>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</si>
  <si>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</si>
  <si>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</si>
  <si>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</si>
  <si>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</si>
  <si>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</si>
  <si>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</si>
  <si>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</si>
  <si>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</si>
  <si>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</si>
  <si>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</si>
  <si>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</si>
  <si>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</si>
  <si>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</si>
  <si>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</si>
  <si>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</si>
  <si>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</si>
  <si>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</si>
  <si>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</si>
  <si>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</si>
  <si>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</si>
  <si>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</si>
  <si>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</si>
  <si>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</si>
  <si>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</si>
  <si>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</si>
  <si>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</si>
  <si>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</si>
  <si>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</si>
  <si>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</si>
  <si>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</si>
  <si>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</si>
  <si>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</si>
  <si>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</si>
  <si>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</si>
  <si>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</si>
  <si>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</si>
  <si>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</si>
  <si>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</si>
  <si>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</si>
  <si>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</si>
  <si>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</si>
  <si>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</si>
  <si>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</si>
  <si>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</si>
  <si>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</si>
  <si>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</si>
  <si>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</si>
  <si>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</si>
  <si>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</si>
  <si>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</si>
  <si>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</si>
  <si>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</si>
  <si>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</si>
  <si>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</si>
  <si>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</si>
  <si>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</si>
  <si>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</si>
  <si>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</si>
  <si>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</si>
  <si>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</si>
  <si>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</si>
  <si>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</si>
  <si>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</si>
  <si>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</si>
  <si>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</si>
  <si>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</si>
  <si>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</si>
  <si>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</si>
  <si>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</si>
  <si>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</si>
  <si>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</si>
  <si>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</si>
  <si>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</si>
  <si>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</si>
  <si>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</si>
  <si>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</si>
  <si>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</si>
  <si>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</si>
  <si>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</si>
  <si>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</si>
  <si>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</si>
  <si>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</si>
  <si>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</si>
  <si>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</si>
  <si>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</si>
  <si>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</si>
  <si>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</si>
  <si>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</si>
  <si>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</si>
  <si>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</si>
  <si>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</si>
  <si>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</si>
  <si>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</si>
  <si>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</si>
  <si>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</si>
  <si>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</si>
  <si>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</si>
  <si>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</si>
  <si>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</si>
  <si>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</si>
  <si>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</si>
  <si>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</si>
  <si>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</si>
  <si>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</si>
  <si>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</si>
  <si>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</si>
  <si>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</si>
  <si>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</si>
  <si>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</si>
  <si>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</si>
  <si>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</si>
  <si>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</si>
  <si>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</si>
  <si>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</si>
  <si>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</si>
  <si>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</si>
  <si>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</si>
  <si>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</si>
  <si>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</si>
  <si>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</si>
  <si>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</si>
  <si>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</si>
  <si>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</si>
  <si>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</si>
  <si>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</si>
  <si>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</si>
  <si>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</si>
  <si>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</si>
  <si>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</si>
  <si>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</si>
  <si>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</si>
  <si>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</si>
  <si>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</si>
  <si>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</si>
  <si>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</si>
  <si>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</si>
  <si>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</si>
  <si>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</si>
  <si>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</si>
  <si>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</si>
  <si>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</si>
  <si>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</si>
  <si>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</si>
  <si>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</si>
  <si>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</si>
  <si>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</si>
  <si>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</si>
  <si>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</si>
  <si>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</si>
  <si>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</si>
  <si>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</si>
  <si>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</si>
  <si>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</si>
  <si>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</si>
  <si>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</si>
  <si>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</si>
  <si>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</si>
  <si>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</si>
  <si>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</si>
  <si>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</si>
  <si>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</si>
  <si>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</si>
  <si>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</si>
  <si>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</si>
  <si>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</si>
  <si>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</si>
  <si>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</si>
  <si>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</si>
  <si>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</si>
  <si>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</si>
  <si>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</si>
  <si>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</si>
  <si>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</si>
  <si>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</si>
  <si>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</si>
  <si>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</si>
  <si>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</si>
  <si>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</si>
  <si>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</si>
  <si>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</si>
  <si>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</si>
  <si>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</si>
  <si>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</si>
  <si>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</si>
  <si>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</si>
  <si>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</si>
  <si>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</si>
  <si>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</si>
  <si>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</si>
  <si>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</si>
  <si>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</si>
  <si>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</si>
  <si>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</si>
  <si>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</si>
  <si>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</si>
  <si>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</si>
  <si>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</si>
  <si>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</si>
  <si>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</si>
  <si>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</si>
  <si>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</si>
  <si>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</si>
  <si>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</si>
  <si>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</si>
  <si>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</si>
  <si>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</si>
  <si>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</si>
  <si>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</si>
  <si>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</si>
  <si>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</si>
  <si>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</si>
  <si>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</si>
  <si>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</si>
  <si>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</si>
  <si>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</si>
  <si>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</si>
  <si>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</si>
  <si>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</si>
  <si>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</si>
  <si>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</si>
  <si>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</si>
  <si>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</si>
  <si>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</si>
  <si>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</si>
  <si>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</si>
  <si>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</si>
  <si>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</si>
  <si>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</si>
  <si>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</si>
  <si>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</si>
  <si>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</si>
  <si>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</si>
  <si>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</si>
  <si>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</si>
  <si>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</si>
  <si>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</si>
  <si>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</si>
  <si>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</si>
  <si>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</si>
  <si>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</si>
  <si>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</si>
  <si>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</si>
  <si>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</si>
  <si>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</si>
  <si>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</si>
  <si>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</si>
  <si>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</si>
  <si>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</si>
  <si>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</si>
  <si>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</si>
  <si>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</si>
  <si>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</si>
  <si>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</si>
  <si>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</si>
  <si>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</si>
  <si>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</si>
  <si>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</si>
  <si>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</si>
  <si>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</si>
  <si>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</si>
  <si>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</si>
  <si>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</si>
  <si>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</si>
  <si>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</si>
  <si>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</si>
  <si>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</si>
  <si>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</si>
  <si>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</si>
  <si>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</si>
  <si>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</si>
  <si>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</si>
  <si>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</si>
  <si>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</si>
  <si>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</si>
  <si>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</si>
  <si>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</si>
  <si>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</si>
  <si>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</si>
  <si>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</si>
  <si>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</si>
  <si>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</si>
  <si>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</si>
  <si>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</si>
  <si>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</si>
  <si>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</si>
  <si>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</si>
  <si>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</si>
  <si>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</si>
  <si>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</si>
  <si>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</si>
  <si>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</si>
  <si>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</si>
  <si>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</si>
  <si>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</si>
  <si>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</si>
  <si>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</si>
  <si>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</si>
  <si>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</si>
  <si>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</si>
  <si>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</si>
  <si>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</si>
  <si>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</si>
  <si>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</si>
  <si>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</si>
  <si>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</si>
  <si>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</si>
  <si>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</si>
  <si>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</si>
  <si>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</si>
  <si>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</si>
  <si>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</si>
  <si>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</si>
  <si>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</si>
  <si>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</si>
  <si>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</si>
  <si>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</si>
  <si>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</si>
  <si>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</si>
  <si>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</si>
  <si>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</si>
  <si>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</si>
  <si>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</si>
  <si>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</si>
  <si>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</si>
  <si>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</si>
  <si>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</si>
  <si>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</si>
  <si>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</si>
  <si>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</si>
  <si>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</si>
  <si>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</si>
  <si>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</si>
  <si>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</si>
  <si>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</si>
  <si>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</si>
  <si>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</si>
  <si>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</si>
  <si>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</si>
  <si>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</si>
  <si>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</si>
  <si>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</si>
  <si>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</si>
  <si>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</si>
  <si>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</si>
  <si>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</si>
  <si>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</si>
  <si>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</si>
  <si>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</si>
  <si>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</si>
  <si>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</si>
  <si>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</si>
  <si>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</si>
  <si>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</si>
  <si>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</si>
  <si>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</si>
  <si>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</si>
  <si>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</si>
  <si>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</si>
  <si>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</si>
  <si>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</si>
  <si>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</si>
  <si>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</si>
  <si>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</si>
  <si>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</si>
  <si>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</si>
  <si>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</si>
  <si>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</si>
  <si>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</si>
  <si>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</si>
  <si>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</si>
  <si>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</si>
  <si>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</si>
  <si>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</si>
  <si>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</si>
  <si>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</si>
  <si>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</si>
  <si>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</si>
  <si>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</si>
  <si>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</si>
  <si>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</si>
  <si>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</si>
  <si>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</si>
  <si>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</si>
  <si>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</si>
  <si>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</si>
  <si>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</si>
  <si>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</si>
  <si>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</si>
  <si>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</si>
  <si>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</si>
  <si>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</si>
  <si>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</si>
  <si>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</si>
  <si>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</si>
  <si>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</si>
  <si>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</si>
  <si>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</si>
  <si>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</si>
  <si>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</si>
  <si>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</si>
  <si>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</si>
  <si>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</si>
  <si>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</si>
  <si>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</si>
  <si>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</si>
  <si>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</si>
  <si>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</si>
  <si>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</si>
  <si>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</si>
  <si>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</si>
  <si>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</si>
  <si>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</si>
  <si>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</si>
  <si>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</si>
  <si>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</si>
  <si>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</si>
  <si>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</si>
  <si>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</si>
  <si>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</si>
  <si>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</si>
  <si>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</si>
  <si>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</si>
  <si>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</si>
  <si>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</si>
  <si>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</si>
  <si>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</si>
  <si>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</si>
  <si>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</si>
  <si>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</si>
  <si>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</si>
  <si>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</si>
  <si>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</si>
  <si>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</si>
  <si>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</si>
  <si>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</si>
  <si>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</si>
  <si>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</si>
  <si>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</si>
  <si>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</si>
  <si>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</si>
  <si>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</si>
  <si>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</si>
  <si>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</si>
  <si>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</si>
  <si>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</si>
  <si>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</si>
  <si>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</si>
  <si>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</si>
  <si>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</si>
  <si>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</si>
  <si>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</si>
  <si>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</si>
  <si>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</si>
  <si>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</si>
  <si>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</si>
  <si>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</si>
  <si>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</si>
  <si>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</si>
  <si>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</si>
  <si>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</si>
  <si>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</si>
  <si>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</si>
  <si>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</si>
  <si>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</si>
  <si>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</si>
  <si>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</si>
  <si>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</si>
  <si>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</si>
  <si>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</si>
  <si>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</si>
  <si>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</si>
  <si>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</si>
  <si>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</si>
  <si>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</si>
  <si>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</si>
  <si>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</si>
  <si>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</si>
  <si>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</si>
  <si>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</si>
  <si>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</si>
  <si>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</si>
  <si>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</si>
  <si>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</si>
  <si>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</si>
  <si>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</si>
  <si>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</si>
  <si>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</si>
  <si>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</si>
  <si>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</si>
  <si>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</si>
  <si>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</si>
  <si>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</si>
  <si>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</si>
  <si>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</si>
  <si>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</si>
  <si>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</si>
  <si>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</si>
  <si>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</si>
  <si>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</si>
  <si>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</si>
  <si>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</si>
  <si>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</si>
  <si>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</si>
  <si>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</si>
  <si>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</si>
  <si>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</si>
  <si>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</si>
  <si>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</si>
  <si>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</si>
  <si>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</si>
  <si>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</si>
  <si>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</si>
  <si>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</si>
  <si>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</si>
  <si>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</si>
  <si>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</si>
  <si>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</si>
  <si>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</si>
  <si>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</si>
  <si>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</si>
  <si>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</si>
  <si>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</si>
  <si>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</si>
  <si>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</si>
  <si>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</si>
  <si>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</si>
  <si>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</si>
  <si>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</si>
  <si>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</si>
  <si>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</si>
  <si>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</si>
  <si>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</si>
  <si>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</si>
  <si>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</si>
  <si>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</si>
  <si>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</si>
  <si>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</si>
  <si>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</si>
  <si>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</si>
  <si>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</si>
  <si>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</si>
  <si>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</si>
  <si>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</si>
  <si>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</si>
  <si>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</si>
  <si>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</si>
  <si>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</si>
  <si>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</si>
  <si>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</si>
  <si>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</si>
  <si>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</si>
  <si>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</si>
  <si>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</si>
  <si>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</si>
  <si>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</si>
  <si>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</si>
  <si>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</si>
  <si>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</si>
  <si>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</si>
  <si>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</si>
  <si>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</si>
  <si>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</si>
  <si>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</si>
  <si>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</si>
  <si>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</si>
  <si>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</si>
  <si>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</si>
  <si>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</si>
  <si>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</si>
  <si>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</si>
  <si>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</si>
  <si>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</si>
  <si>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</si>
  <si>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</si>
  <si>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</si>
  <si>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</si>
  <si>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</si>
  <si>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</si>
  <si>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</si>
  <si>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</si>
  <si>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</si>
  <si>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</si>
  <si>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</si>
  <si>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</si>
  <si>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</si>
  <si>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</si>
  <si>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</si>
  <si>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</si>
  <si>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</si>
  <si>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</si>
  <si>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</si>
  <si>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</si>
  <si>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</si>
  <si>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</si>
  <si>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</si>
  <si>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</si>
  <si>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</si>
  <si>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</si>
  <si>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</si>
  <si>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</si>
  <si>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</si>
  <si>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</si>
  <si>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</si>
  <si>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</si>
  <si>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</si>
  <si>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</si>
  <si>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</si>
  <si>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</si>
  <si>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</si>
  <si>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</si>
  <si>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</si>
  <si>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</si>
  <si>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</si>
  <si>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</si>
  <si>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</si>
  <si>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</si>
  <si>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</si>
  <si>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</si>
  <si>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</si>
  <si>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</si>
  <si>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</si>
  <si>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</si>
  <si>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</si>
  <si>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</si>
  <si>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</si>
  <si>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</si>
  <si>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</si>
  <si>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</si>
  <si>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</si>
  <si>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</si>
  <si>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</si>
  <si>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</si>
  <si>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</si>
  <si>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</si>
  <si>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</si>
  <si>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</si>
  <si>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</si>
  <si>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</si>
  <si>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</si>
  <si>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</si>
  <si>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</si>
  <si>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</si>
  <si>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</si>
  <si>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</si>
  <si>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</si>
  <si>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</si>
  <si>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</si>
  <si>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</si>
  <si>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</si>
  <si>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</si>
  <si>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</si>
  <si>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</si>
  <si>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</si>
  <si>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</si>
  <si>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</si>
  <si>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</si>
  <si>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</si>
  <si>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</si>
  <si>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</si>
  <si>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</si>
  <si>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</si>
  <si>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</si>
  <si>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</si>
  <si>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</si>
  <si>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</si>
  <si>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</si>
  <si>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</si>
  <si>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</si>
  <si>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</si>
  <si>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</si>
  <si>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</si>
  <si>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</si>
  <si>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</si>
  <si>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</si>
  <si>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</si>
  <si>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</si>
  <si>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</si>
  <si>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</si>
  <si>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</si>
  <si>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</si>
  <si>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</si>
  <si>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</si>
  <si>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</si>
  <si>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</si>
  <si>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</si>
  <si>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</si>
  <si>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</si>
  <si>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</si>
  <si>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</si>
  <si>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</si>
  <si>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</si>
  <si>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</si>
  <si>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</si>
  <si>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</si>
  <si>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</si>
  <si>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</si>
  <si>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</si>
  <si>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</si>
  <si>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</si>
  <si>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</si>
  <si>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</si>
  <si>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</si>
  <si>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</si>
  <si>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</si>
  <si>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</si>
  <si>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</si>
  <si>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</si>
  <si>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</si>
  <si>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</si>
  <si>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</si>
  <si>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</si>
  <si>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</si>
  <si>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</si>
  <si>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</si>
  <si>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</si>
  <si>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</si>
  <si>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</si>
  <si>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</si>
  <si>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</si>
  <si>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</si>
  <si>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</si>
  <si>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</si>
  <si>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</si>
  <si>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</si>
  <si>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</si>
  <si>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</si>
  <si>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</si>
  <si>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</si>
  <si>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</si>
  <si>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</si>
  <si>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</si>
  <si>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</si>
  <si>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</si>
  <si>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</si>
  <si>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</si>
  <si>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</si>
  <si>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</si>
  <si>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</si>
  <si>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</si>
  <si>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</si>
  <si>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</si>
  <si>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</si>
  <si>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</si>
  <si>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</si>
  <si>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</si>
  <si>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</si>
  <si>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</si>
  <si>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</si>
  <si>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</si>
  <si>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</si>
  <si>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</si>
  <si>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</si>
  <si>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</si>
  <si>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</si>
  <si>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</si>
  <si>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</si>
  <si>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</si>
  <si>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</si>
  <si>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</si>
  <si>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</si>
  <si>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</si>
  <si>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</si>
  <si>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</si>
  <si>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</si>
  <si>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</si>
  <si>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</si>
  <si>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</si>
  <si>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</si>
  <si>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</si>
  <si>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</si>
  <si>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</si>
  <si>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</si>
  <si>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</si>
  <si>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</si>
  <si>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</si>
  <si>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</si>
  <si>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</si>
  <si>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</si>
  <si>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</si>
  <si>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</si>
  <si>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</si>
  <si>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</si>
  <si>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</si>
  <si>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</si>
  <si>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</si>
  <si>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</si>
  <si>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</si>
  <si>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</si>
  <si>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</si>
  <si>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</si>
  <si>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</si>
  <si>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</si>
  <si>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</si>
  <si>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</si>
  <si>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</si>
  <si>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</si>
  <si>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</si>
  <si>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</si>
  <si>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</si>
  <si>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</si>
  <si>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</si>
  <si>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</si>
  <si>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</si>
  <si>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</si>
  <si>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</si>
  <si>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</si>
  <si>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</si>
  <si>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</si>
  <si>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</si>
  <si>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</si>
  <si>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</si>
  <si>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</si>
  <si>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</si>
  <si>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</si>
  <si>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</si>
  <si>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</si>
  <si>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</si>
  <si>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</si>
  <si>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</si>
  <si>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</si>
  <si>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</si>
  <si>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</si>
  <si>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</si>
  <si>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</si>
  <si>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</si>
  <si>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</si>
  <si>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</si>
  <si>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</si>
  <si>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</si>
  <si>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</si>
  <si>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</si>
  <si>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</si>
  <si>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</si>
  <si>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</si>
  <si>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</si>
  <si>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</si>
  <si>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</si>
  <si>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</si>
  <si>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</si>
  <si>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</si>
  <si>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</si>
  <si>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</si>
  <si>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</si>
  <si>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</si>
  <si>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</si>
  <si>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</si>
  <si>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</si>
  <si>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</si>
  <si>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</si>
  <si>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</si>
  <si>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</si>
  <si>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</si>
  <si>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</si>
  <si>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</si>
  <si>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</si>
  <si>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</si>
  <si>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</si>
  <si>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</si>
  <si>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</si>
  <si>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</si>
  <si>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</si>
  <si>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</si>
  <si>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</si>
  <si>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</si>
  <si>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</si>
  <si>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</si>
  <si>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</si>
  <si>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</si>
  <si>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</si>
  <si>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</si>
  <si>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</si>
  <si>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</si>
  <si>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</si>
  <si>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</si>
  <si>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</si>
  <si>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</si>
  <si>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</si>
  <si>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</si>
  <si>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</si>
  <si>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</si>
  <si>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</si>
  <si>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</si>
  <si>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</si>
  <si>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</si>
  <si>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</si>
  <si>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</si>
  <si>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</si>
  <si>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</si>
  <si>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</si>
  <si>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</si>
  <si>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</si>
  <si>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</si>
  <si>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</si>
  <si>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</si>
  <si>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</si>
  <si>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</si>
  <si>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</si>
  <si>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</si>
  <si>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</si>
  <si>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</si>
  <si>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</si>
  <si>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</si>
  <si>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</si>
  <si>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</si>
  <si>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</si>
  <si>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</si>
  <si>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</si>
  <si>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</si>
  <si>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</si>
  <si>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</si>
  <si>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</si>
  <si>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</si>
  <si>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</si>
  <si>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</si>
  <si>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</si>
  <si>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</si>
  <si>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</si>
  <si>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</si>
  <si>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</si>
  <si>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</si>
  <si>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</si>
  <si>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</si>
  <si>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</si>
  <si>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</si>
  <si>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</si>
  <si>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</si>
  <si>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</si>
  <si>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</si>
  <si>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</si>
  <si>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</si>
  <si>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</si>
  <si>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</si>
  <si>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</si>
  <si>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</si>
  <si>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</si>
  <si>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</si>
  <si>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</si>
  <si>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</si>
  <si>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</si>
  <si>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</si>
  <si>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</si>
  <si>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</si>
  <si>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</si>
  <si>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</si>
  <si>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</si>
  <si>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</si>
  <si>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</si>
  <si>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</si>
  <si>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</si>
  <si>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</si>
  <si>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</si>
  <si>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</si>
  <si>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</si>
  <si>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</si>
  <si>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</si>
  <si>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</si>
  <si>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</si>
  <si>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</si>
  <si>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</si>
  <si>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</si>
  <si>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</si>
  <si>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</si>
  <si>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</si>
  <si>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</si>
  <si>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</si>
  <si>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</si>
  <si>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</si>
  <si>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</si>
  <si>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</si>
  <si>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</si>
  <si>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</si>
  <si>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</si>
  <si>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</si>
  <si>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</si>
  <si>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</si>
  <si>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</si>
  <si>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</si>
  <si>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</si>
  <si>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</si>
  <si>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</si>
  <si>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</si>
  <si>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</si>
  <si>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</si>
  <si>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</si>
  <si>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</si>
  <si>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</si>
  <si>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</si>
  <si>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</si>
  <si>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</si>
  <si>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</si>
  <si>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</si>
  <si>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</si>
  <si>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</si>
  <si>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</si>
  <si>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</si>
  <si>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</si>
  <si>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</si>
  <si>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</si>
  <si>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</si>
  <si>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</si>
  <si>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</si>
  <si>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</si>
  <si>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</si>
  <si>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</si>
  <si>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</si>
  <si>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</si>
  <si>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</si>
  <si>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</si>
  <si>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</si>
  <si>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</si>
  <si>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</si>
  <si>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</si>
  <si>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</si>
  <si>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</si>
  <si>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</si>
  <si>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</si>
  <si>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</si>
  <si>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</si>
  <si>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</si>
  <si>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</si>
  <si>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</si>
  <si>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</si>
  <si>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</si>
  <si>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</si>
  <si>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</si>
  <si>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</si>
  <si>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</si>
  <si>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</si>
  <si>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</si>
  <si>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</si>
  <si>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</si>
  <si>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</si>
  <si>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</si>
  <si>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</si>
  <si>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</si>
  <si>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</si>
  <si>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</si>
  <si>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</si>
  <si>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</si>
  <si>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</si>
  <si>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</si>
  <si>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</si>
  <si>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</si>
  <si>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</si>
  <si>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</si>
  <si>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</si>
  <si>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</si>
  <si>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</si>
  <si>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</si>
  <si>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</si>
  <si>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</si>
  <si>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</si>
  <si>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</si>
  <si>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</si>
  <si>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</si>
  <si>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</si>
  <si>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</si>
  <si>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</si>
  <si>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</si>
  <si>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</si>
  <si>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</si>
  <si>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</si>
  <si>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</si>
  <si>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</si>
  <si>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</si>
  <si>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</si>
  <si>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</si>
  <si>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</si>
  <si>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</si>
  <si>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</si>
  <si>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</si>
  <si>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</si>
  <si>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</si>
  <si>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</si>
  <si>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</si>
  <si>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</si>
  <si>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</si>
  <si>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</si>
  <si>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</si>
  <si>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</si>
  <si>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</si>
  <si>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</si>
  <si>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</si>
  <si>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</si>
  <si>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</si>
  <si>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</si>
  <si>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</si>
  <si>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</si>
  <si>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</si>
  <si>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</si>
  <si>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</si>
  <si>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</si>
  <si>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</si>
  <si>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</si>
  <si>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</si>
  <si>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</si>
  <si>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</si>
  <si>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</si>
  <si>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</si>
  <si>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</si>
  <si>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</si>
  <si>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</si>
  <si>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</si>
  <si>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</si>
  <si>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</si>
  <si>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</si>
  <si>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</si>
  <si>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</si>
  <si>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</si>
  <si>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</si>
  <si>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</si>
  <si>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</si>
  <si>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</si>
  <si>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</si>
  <si>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</si>
  <si>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</si>
  <si>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</si>
  <si>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</si>
  <si>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</si>
  <si>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</si>
  <si>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</si>
  <si>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</si>
  <si>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</si>
  <si>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</si>
  <si>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</si>
  <si>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</si>
  <si>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</si>
  <si>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</si>
  <si>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</si>
  <si>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</si>
  <si>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</si>
  <si>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</si>
  <si>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</si>
  <si>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</si>
  <si>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</si>
  <si>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</si>
  <si>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</si>
  <si>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</si>
  <si>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</si>
  <si>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</si>
  <si>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</si>
  <si>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</si>
  <si>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</si>
  <si>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</si>
  <si>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</si>
  <si>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</si>
  <si>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</si>
  <si>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</si>
  <si>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</si>
  <si>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</si>
  <si>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</si>
  <si>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</si>
  <si>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</si>
  <si>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</si>
  <si>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</si>
  <si>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</si>
  <si>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</si>
  <si>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</si>
  <si>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</si>
  <si>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</si>
  <si>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</si>
  <si>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</si>
  <si>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</si>
  <si>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</si>
  <si>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</si>
  <si>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</si>
  <si>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</si>
  <si>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</si>
  <si>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</si>
  <si>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</si>
  <si>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</si>
  <si>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</si>
  <si>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</si>
  <si>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</si>
  <si>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</si>
  <si>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</si>
  <si>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</si>
  <si>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</si>
  <si>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</si>
  <si>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</si>
  <si>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</si>
  <si>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</si>
  <si>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</si>
  <si>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</si>
  <si>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</si>
  <si>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</si>
  <si>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</si>
  <si>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</si>
  <si>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</si>
  <si>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</si>
  <si>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</si>
  <si>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</si>
  <si>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</si>
  <si>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</si>
  <si>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</si>
  <si>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</si>
  <si>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</si>
  <si>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</si>
  <si>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</si>
  <si>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</si>
  <si>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</si>
  <si>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</si>
  <si>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</si>
  <si>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</si>
  <si>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</si>
  <si>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</si>
  <si>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</si>
  <si>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</si>
  <si>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</si>
  <si>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</si>
  <si>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</si>
  <si>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</si>
  <si>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</si>
  <si>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</si>
  <si>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</si>
  <si>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</si>
  <si>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</si>
  <si>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</si>
  <si>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</si>
  <si>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</si>
  <si>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</si>
  <si>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</si>
  <si>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</si>
  <si>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</si>
  <si>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</si>
  <si>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</si>
  <si>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</si>
  <si>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</si>
  <si>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</si>
  <si>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</si>
  <si>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</si>
  <si>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</si>
  <si>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</si>
  <si>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</si>
  <si>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</si>
  <si>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</si>
  <si>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</si>
  <si>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</si>
  <si>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</si>
  <si>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</si>
  <si>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</si>
  <si>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</si>
  <si>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</si>
  <si>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</si>
  <si>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</si>
  <si>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</si>
  <si>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</si>
  <si>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</si>
  <si>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</si>
  <si>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</si>
  <si>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</si>
  <si>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</si>
  <si>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</si>
  <si>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</si>
  <si>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</si>
  <si>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</si>
  <si>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</si>
  <si>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</si>
  <si>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</si>
  <si>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</si>
  <si>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</si>
  <si>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</si>
  <si>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</si>
  <si>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</si>
  <si>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</si>
  <si>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</si>
  <si>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</si>
  <si>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</si>
  <si>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</si>
  <si>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</si>
  <si>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</si>
  <si>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</si>
  <si>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</si>
  <si>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</si>
  <si>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</si>
  <si>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</si>
  <si>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</si>
  <si>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</si>
  <si>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</si>
  <si>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</si>
  <si>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</si>
  <si>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</si>
  <si>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</si>
  <si>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</si>
  <si>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</si>
  <si>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</si>
  <si>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</si>
  <si>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</si>
  <si>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</si>
  <si>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</si>
  <si>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</si>
  <si>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</si>
  <si>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</si>
  <si>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</si>
  <si>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</si>
  <si>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</si>
  <si>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</si>
  <si>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</si>
  <si>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</si>
  <si>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</si>
  <si>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</si>
  <si>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</si>
  <si>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</si>
  <si>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</si>
  <si>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</si>
  <si>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</si>
  <si>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</si>
  <si>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</si>
  <si>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</si>
  <si>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</si>
  <si>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</si>
  <si>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</si>
  <si>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</si>
  <si>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</si>
  <si>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</si>
  <si>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</si>
  <si>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</si>
  <si>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</si>
  <si>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</si>
  <si>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</si>
  <si>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</si>
  <si>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</si>
  <si>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</si>
  <si>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</si>
  <si>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</si>
  <si>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</si>
  <si>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</si>
  <si>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</si>
  <si>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</si>
  <si>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</si>
  <si>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</si>
  <si>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</si>
  <si>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</si>
  <si>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</si>
  <si>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</si>
  <si>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</si>
  <si>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</si>
  <si>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</si>
  <si>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</si>
  <si>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</si>
  <si>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</si>
  <si>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</si>
  <si>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</si>
  <si>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</si>
  <si>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</si>
  <si>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</si>
  <si>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</si>
  <si>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</si>
  <si>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</si>
  <si>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</si>
  <si>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</si>
  <si>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</si>
  <si>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</si>
  <si>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</si>
  <si>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</si>
  <si>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</si>
  <si>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</si>
  <si>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</si>
  <si>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</si>
  <si>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</si>
  <si>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</si>
  <si>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</si>
  <si>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</si>
  <si>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</si>
  <si>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</si>
  <si>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</si>
  <si>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</si>
  <si>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</si>
  <si>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</si>
  <si>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</si>
  <si>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</si>
  <si>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</si>
  <si>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</si>
  <si>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</si>
  <si>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</si>
  <si>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</si>
  <si>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</si>
  <si>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</si>
  <si>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</si>
  <si>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</si>
  <si>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</si>
  <si>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</si>
  <si>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</si>
  <si>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</si>
  <si>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</si>
  <si>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</si>
  <si>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</si>
  <si>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</si>
  <si>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</si>
  <si>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</si>
  <si>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</si>
  <si>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</si>
  <si>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</si>
  <si>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</si>
  <si>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</si>
  <si>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</si>
  <si>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</si>
  <si>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</si>
  <si>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</si>
  <si>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</si>
  <si>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</si>
  <si>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</si>
  <si>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</si>
  <si>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</si>
  <si>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</si>
  <si>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</si>
  <si>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</si>
  <si>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</si>
  <si>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</si>
  <si>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</si>
  <si>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</si>
  <si>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</si>
  <si>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</si>
  <si>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</si>
  <si>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</si>
  <si>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</si>
  <si>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</si>
  <si>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</si>
  <si>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</si>
  <si>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</si>
  <si>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</si>
  <si>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</si>
  <si>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</si>
  <si>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</si>
  <si>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</si>
  <si>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</si>
  <si>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</si>
  <si>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</si>
  <si>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</si>
  <si>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</si>
  <si>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</si>
  <si>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</si>
  <si>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</si>
  <si>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</si>
  <si>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</si>
  <si>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</si>
  <si>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</si>
  <si>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</si>
  <si>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</si>
  <si>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</si>
  <si>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</si>
  <si>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</si>
  <si>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</si>
  <si>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</si>
  <si>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</si>
  <si>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</si>
  <si>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</si>
  <si>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</si>
  <si>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</si>
  <si>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</si>
  <si>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</si>
  <si>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</si>
  <si>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</si>
  <si>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</si>
  <si>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</si>
  <si>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</si>
  <si>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</si>
  <si>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</si>
  <si>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</si>
  <si>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</si>
  <si>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</si>
  <si>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</si>
  <si>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</si>
  <si>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</si>
  <si>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</si>
  <si>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</si>
  <si>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</si>
  <si>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</si>
  <si>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</si>
  <si>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</si>
  <si>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</si>
  <si>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</si>
  <si>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</si>
  <si>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</si>
  <si>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</si>
  <si>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</si>
  <si>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</si>
  <si>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</si>
  <si>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</si>
  <si>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</si>
  <si>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</si>
  <si>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</si>
  <si>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</si>
  <si>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</si>
  <si>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</si>
  <si>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</si>
  <si>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</si>
  <si>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</si>
  <si>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</si>
  <si>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</si>
  <si>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</si>
  <si>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</si>
  <si>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</si>
  <si>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</si>
  <si>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</si>
  <si>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</si>
  <si>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</si>
  <si>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</si>
  <si>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</si>
  <si>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</si>
  <si>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</si>
  <si>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</si>
  <si>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</si>
  <si>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</si>
  <si>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</si>
  <si>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</si>
  <si>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</si>
  <si>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</si>
  <si>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</si>
  <si>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</si>
  <si>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</si>
  <si>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</si>
  <si>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</si>
  <si>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</si>
  <si>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</si>
  <si>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</si>
  <si>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</si>
  <si>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</si>
  <si>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</si>
  <si>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</si>
  <si>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</si>
  <si>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</si>
  <si>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</si>
  <si>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</si>
  <si>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</si>
  <si>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</si>
  <si>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</si>
  <si>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</si>
  <si>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</si>
  <si>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</si>
  <si>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</si>
  <si>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</si>
  <si>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</si>
  <si>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</si>
  <si>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</si>
  <si>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</si>
  <si>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</si>
  <si>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</si>
  <si>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</si>
  <si>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</si>
  <si>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</si>
  <si>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</si>
  <si>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</si>
  <si>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</si>
  <si>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</si>
  <si>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</si>
  <si>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</si>
  <si>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</si>
  <si>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</si>
  <si>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</si>
  <si>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</si>
  <si>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</si>
  <si>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</si>
  <si>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</si>
  <si>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</si>
  <si>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</si>
  <si>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</si>
  <si>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</si>
  <si>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</si>
  <si>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</si>
  <si>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</si>
  <si>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</si>
  <si>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</si>
  <si>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</si>
  <si>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</si>
  <si>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</si>
  <si>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</si>
  <si>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</si>
  <si>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</si>
  <si>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</si>
  <si>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</si>
  <si>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</si>
  <si>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</si>
  <si>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</si>
  <si>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</si>
  <si>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</si>
  <si>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</si>
  <si>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</si>
  <si>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</si>
  <si>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</si>
  <si>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</si>
  <si>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</si>
  <si>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</si>
  <si>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</si>
  <si>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</si>
  <si>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</si>
  <si>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</si>
  <si>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</si>
  <si>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</si>
  <si>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</si>
  <si>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</si>
  <si>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</si>
  <si>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</si>
  <si>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</si>
  <si>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</si>
  <si>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</si>
  <si>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</si>
  <si>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</si>
  <si>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</si>
  <si>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</si>
  <si>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</si>
  <si>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</si>
  <si>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</si>
  <si>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</si>
  <si>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</si>
  <si>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</si>
  <si>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</si>
  <si>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</si>
  <si>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</si>
  <si>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</si>
  <si>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</si>
  <si>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</si>
  <si>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</si>
  <si>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</si>
  <si>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</si>
  <si>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</si>
  <si>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</si>
  <si>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</si>
  <si>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</si>
  <si>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</si>
  <si>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</si>
  <si>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</si>
  <si>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</si>
  <si>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</si>
  <si>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</si>
  <si>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</si>
  <si>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</si>
  <si>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</si>
  <si>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</si>
  <si>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</si>
  <si>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</si>
  <si>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</si>
  <si>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</si>
  <si>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</si>
  <si>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</si>
  <si>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</si>
  <si>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</si>
  <si>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</si>
  <si>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</si>
  <si>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</si>
  <si>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</si>
  <si>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</si>
  <si>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</si>
  <si>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</si>
  <si>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</si>
  <si>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</si>
  <si>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</si>
  <si>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</si>
  <si>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</si>
  <si>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</si>
  <si>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</si>
  <si>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</si>
  <si>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</si>
  <si>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</si>
  <si>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</si>
  <si>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</si>
  <si>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</si>
  <si>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</si>
  <si>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</si>
  <si>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</si>
  <si>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</si>
  <si>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</si>
  <si>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</si>
  <si>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</si>
  <si>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</si>
  <si>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</si>
  <si>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</si>
  <si>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</si>
  <si>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</si>
  <si>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</si>
  <si>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</si>
  <si>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</si>
  <si>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</si>
  <si>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</si>
  <si>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</si>
  <si>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</si>
  <si>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</si>
  <si>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</si>
  <si>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</si>
  <si>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</si>
  <si>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</si>
  <si>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</si>
  <si>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</si>
  <si>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</si>
  <si>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</si>
  <si>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</si>
  <si>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</si>
  <si>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</si>
  <si>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</si>
  <si>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</si>
  <si>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</si>
  <si>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</si>
  <si>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</si>
  <si>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</si>
  <si>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</si>
  <si>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</si>
  <si>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</si>
  <si>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</si>
  <si>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</si>
  <si>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</si>
  <si>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</si>
  <si>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</si>
  <si>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</si>
  <si>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</si>
  <si>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</si>
  <si>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</si>
  <si>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</si>
  <si>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</si>
  <si>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</si>
  <si>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</si>
  <si>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</si>
  <si>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</si>
  <si>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</si>
  <si>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</si>
  <si>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</si>
  <si>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</si>
  <si>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</si>
  <si>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</si>
  <si>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</si>
  <si>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</si>
  <si>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</si>
  <si>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</si>
  <si>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</si>
  <si>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</si>
  <si>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</si>
  <si>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</si>
  <si>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</si>
  <si>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</si>
  <si>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</si>
  <si>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</si>
  <si>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</si>
  <si>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</si>
  <si>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</si>
  <si>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</si>
  <si>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</si>
  <si>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</si>
  <si>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</si>
  <si>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</si>
  <si>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</si>
  <si>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</si>
  <si>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</si>
  <si>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</si>
  <si>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</si>
  <si>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</si>
  <si>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</si>
  <si>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</si>
  <si>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</si>
  <si>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</si>
  <si>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</si>
  <si>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</si>
  <si>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</si>
  <si>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</si>
  <si>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</si>
  <si>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</si>
  <si>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</si>
  <si>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</si>
  <si>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</si>
  <si>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</si>
  <si>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</si>
  <si>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</si>
  <si>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</si>
  <si>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</si>
  <si>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</si>
  <si>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</si>
  <si>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</si>
  <si>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</si>
  <si>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</si>
  <si>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</si>
  <si>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</si>
  <si>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</si>
  <si>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</si>
  <si>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</si>
  <si>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</si>
  <si>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</si>
  <si>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</si>
  <si>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</si>
  <si>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</si>
  <si>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</si>
  <si>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</si>
  <si>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</si>
  <si>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</si>
  <si>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</si>
  <si>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</si>
  <si>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</si>
  <si>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</si>
  <si>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</si>
  <si>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</si>
  <si>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</si>
  <si>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</si>
  <si>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</si>
  <si>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</si>
  <si>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</si>
  <si>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</si>
  <si>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</si>
  <si>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</si>
  <si>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</si>
  <si>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</si>
  <si>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</si>
  <si>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</si>
  <si>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</si>
  <si>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</si>
  <si>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</si>
  <si>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</si>
  <si>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</si>
  <si>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</si>
  <si>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</si>
  <si>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</si>
  <si>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</si>
  <si>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</si>
  <si>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</si>
  <si>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</si>
  <si>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</si>
  <si>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</si>
  <si>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</si>
  <si>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</si>
  <si>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</si>
  <si>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</si>
  <si>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</si>
  <si>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</si>
  <si>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</si>
  <si>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</si>
  <si>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</si>
  <si>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</si>
  <si>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</si>
  <si>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</si>
  <si>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</si>
  <si>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</si>
  <si>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</si>
  <si>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</si>
  <si>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</si>
  <si>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</si>
  <si>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</si>
  <si>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</si>
  <si>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</si>
  <si>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</si>
  <si>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</si>
  <si>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</si>
  <si>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</si>
  <si>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</si>
  <si>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</si>
  <si>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</si>
  <si>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</si>
  <si>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</si>
  <si>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</si>
  <si>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</si>
  <si>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</si>
  <si>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</si>
  <si>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</si>
  <si>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</si>
  <si>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</si>
  <si>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</si>
  <si>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</si>
  <si>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</si>
  <si>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</si>
  <si>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</si>
  <si>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</si>
  <si>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</si>
  <si>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</si>
  <si>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</si>
  <si>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</si>
  <si>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</si>
  <si>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</si>
  <si>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</si>
  <si>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</si>
  <si>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</si>
  <si>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</si>
  <si>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</si>
  <si>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</si>
  <si>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</si>
  <si>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</si>
  <si>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</si>
  <si>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</si>
  <si>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</si>
  <si>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</si>
  <si>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</si>
  <si>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</si>
  <si>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</si>
  <si>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</si>
  <si>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</si>
  <si>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</si>
  <si>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</si>
  <si>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</si>
  <si>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</si>
  <si>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</si>
  <si>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</si>
  <si>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</si>
  <si>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</si>
  <si>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</si>
  <si>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</si>
  <si>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</si>
  <si>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</si>
  <si>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</si>
  <si>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</si>
  <si>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</si>
  <si>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</si>
  <si>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</si>
  <si>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</si>
  <si>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</si>
  <si>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</si>
  <si>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</si>
  <si>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</si>
  <si>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</si>
  <si>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</si>
  <si>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</si>
  <si>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</si>
  <si>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</si>
  <si>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</si>
  <si>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</si>
  <si>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</si>
  <si>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</si>
  <si>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</si>
  <si>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</si>
  <si>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</si>
  <si>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</si>
  <si>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</si>
  <si>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</si>
  <si>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</si>
  <si>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</si>
  <si>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</si>
  <si>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</si>
  <si>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</si>
  <si>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</si>
  <si>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</si>
  <si>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</si>
  <si>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</si>
  <si>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</si>
  <si>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</si>
  <si>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</si>
  <si>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</si>
  <si>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</si>
  <si>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</si>
  <si>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</si>
  <si>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</si>
  <si>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</si>
  <si>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</si>
  <si>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</si>
  <si>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</si>
  <si>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</si>
  <si>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</si>
  <si>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</si>
  <si>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</si>
  <si>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</si>
  <si>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</si>
  <si>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</si>
  <si>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</si>
  <si>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</si>
  <si>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</si>
  <si>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</si>
  <si>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</si>
  <si>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</si>
  <si>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</si>
  <si>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</si>
  <si>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</si>
  <si>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</si>
  <si>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</si>
  <si>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</si>
  <si>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</si>
  <si>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</si>
  <si>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</si>
  <si>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</si>
  <si>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</si>
  <si>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</si>
  <si>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</si>
  <si>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</si>
  <si>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</si>
  <si>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</si>
  <si>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</si>
  <si>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</si>
  <si>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</si>
  <si>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</si>
  <si>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</si>
  <si>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</si>
  <si>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</si>
  <si>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</si>
  <si>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</si>
  <si>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</si>
  <si>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</si>
  <si>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</si>
  <si>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</si>
  <si>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</si>
  <si>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</si>
  <si>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</si>
  <si>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</si>
  <si>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</si>
  <si>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</si>
  <si>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</si>
  <si>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</si>
  <si>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</si>
  <si>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</si>
  <si>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</si>
  <si>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</si>
  <si>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</si>
  <si>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</si>
  <si>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</si>
  <si>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</si>
  <si>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</si>
  <si>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</si>
  <si>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</si>
  <si>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</si>
  <si>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</si>
  <si>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</si>
  <si>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</si>
  <si>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</si>
  <si>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</si>
  <si>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</si>
  <si>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</si>
  <si>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</si>
  <si>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</si>
  <si>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</si>
  <si>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</si>
  <si>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</si>
  <si>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</si>
  <si>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</si>
  <si>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</si>
  <si>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</si>
  <si>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</si>
  <si>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</si>
  <si>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</si>
  <si>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</si>
  <si>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</si>
  <si>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</si>
  <si>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</si>
  <si>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</si>
  <si>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</si>
  <si>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</si>
  <si>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</si>
  <si>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</si>
  <si>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</si>
  <si>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</si>
  <si>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</si>
  <si>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</si>
  <si>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</si>
  <si>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</si>
  <si>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</si>
  <si>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</si>
  <si>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</si>
  <si>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</si>
  <si>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</si>
  <si>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</si>
  <si>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</si>
  <si>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</si>
  <si>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</si>
  <si>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</si>
  <si>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</si>
  <si>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</si>
  <si>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</si>
  <si>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</si>
  <si>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</si>
  <si>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</si>
  <si>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</si>
  <si>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</si>
  <si>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</si>
  <si>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</si>
  <si>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</si>
  <si>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</si>
  <si>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</si>
  <si>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</si>
  <si>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</si>
  <si>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</si>
  <si>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</si>
  <si>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</si>
  <si>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</si>
  <si>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</si>
  <si>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</si>
  <si>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</si>
  <si>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</si>
  <si>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</si>
  <si>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</si>
  <si>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</si>
  <si>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</si>
  <si>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</si>
  <si>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</si>
  <si>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</si>
  <si>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</si>
  <si>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</si>
  <si>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</si>
  <si>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</si>
  <si>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</si>
  <si>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</si>
  <si>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</si>
  <si>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</si>
  <si>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</si>
  <si>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</si>
  <si>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</si>
  <si>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</si>
  <si>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</si>
  <si>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</si>
  <si>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</si>
  <si>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</si>
  <si>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</si>
  <si>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</si>
  <si>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</si>
  <si>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</si>
  <si>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</si>
  <si>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</si>
  <si>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</si>
  <si>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</si>
  <si>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</si>
  <si>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</si>
  <si>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</si>
  <si>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</si>
  <si>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</si>
  <si>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</si>
  <si>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</si>
  <si>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</si>
  <si>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</si>
  <si>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</si>
  <si>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</si>
  <si>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</si>
  <si>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</si>
  <si>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</si>
  <si>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</si>
  <si>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</si>
  <si>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</si>
  <si>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</si>
  <si>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</si>
  <si>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</si>
  <si>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</si>
  <si>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</si>
  <si>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</si>
  <si>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</si>
  <si>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</si>
  <si>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</si>
  <si>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</si>
  <si>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</si>
  <si>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</si>
  <si>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</si>
  <si>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</si>
  <si>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</si>
  <si>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</si>
  <si>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</si>
  <si>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</si>
  <si>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</si>
  <si>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</si>
  <si>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</si>
  <si>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</si>
  <si>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</si>
  <si>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</si>
  <si>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</si>
  <si>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</si>
  <si>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</si>
  <si>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</si>
  <si>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</si>
  <si>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</si>
  <si>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</si>
  <si>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</si>
  <si>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</si>
  <si>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</si>
  <si>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</si>
  <si>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</si>
  <si>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</si>
  <si>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</si>
  <si>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</si>
  <si>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</si>
  <si>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</si>
  <si>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</si>
  <si>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</si>
  <si>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</si>
  <si>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</si>
  <si>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</si>
  <si>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</si>
  <si>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</si>
  <si>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</si>
  <si>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</si>
  <si>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</si>
  <si>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</si>
  <si>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</si>
  <si>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</si>
  <si>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</si>
  <si>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</si>
  <si>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</si>
  <si>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</si>
  <si>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</si>
  <si>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</si>
  <si>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</si>
  <si>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</si>
  <si>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</si>
  <si>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</si>
  <si>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</si>
  <si>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</si>
  <si>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</si>
  <si>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</si>
  <si>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</si>
  <si>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</si>
  <si>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</si>
  <si>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</si>
  <si>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</si>
  <si>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</si>
  <si>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</si>
  <si>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</si>
  <si>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</si>
  <si>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</si>
  <si>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</si>
  <si>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</si>
  <si>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</si>
  <si>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</si>
  <si>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</si>
  <si>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</si>
  <si>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</si>
  <si>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</si>
  <si>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</si>
  <si>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</si>
  <si>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</si>
  <si>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</si>
  <si>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</si>
  <si>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</si>
  <si>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</si>
  <si>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</si>
  <si>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</si>
  <si>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</si>
  <si>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</si>
  <si>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</si>
  <si>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</si>
  <si>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</si>
  <si>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</si>
  <si>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</si>
  <si>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</si>
  <si>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</si>
  <si>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</si>
  <si>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</si>
  <si>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</si>
  <si>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</si>
  <si>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</si>
  <si>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</si>
  <si>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</si>
  <si>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</si>
  <si>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</si>
  <si>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</si>
  <si>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</si>
  <si>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</si>
  <si>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</si>
  <si>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</si>
  <si>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</si>
  <si>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</si>
  <si>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</si>
  <si>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</si>
  <si>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</si>
  <si>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</si>
  <si>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</si>
  <si>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</si>
  <si>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</si>
  <si>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</si>
  <si>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</si>
  <si>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</si>
  <si>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</si>
  <si>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</si>
  <si>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</si>
  <si>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</si>
  <si>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</si>
  <si>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</si>
  <si>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</si>
  <si>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</si>
  <si>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</si>
  <si>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</si>
  <si>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</si>
  <si>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</si>
  <si>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</si>
  <si>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</si>
  <si>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</si>
  <si>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</si>
  <si>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</si>
  <si>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</si>
  <si>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</si>
  <si>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</si>
  <si>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</si>
  <si>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</si>
  <si>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</si>
  <si>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</si>
  <si>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</si>
  <si>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</si>
  <si>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</si>
  <si>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</si>
  <si>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</si>
  <si>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</si>
  <si>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</si>
  <si>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</si>
  <si>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</si>
  <si>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</si>
  <si>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</si>
  <si>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</si>
  <si>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</si>
  <si>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</si>
  <si>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</si>
  <si>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</si>
  <si>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</si>
  <si>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</si>
  <si>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</si>
  <si>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</si>
  <si>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</si>
  <si>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</si>
  <si>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</si>
  <si>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</si>
  <si>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</si>
  <si>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</si>
  <si>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</si>
  <si>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</si>
  <si>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</si>
  <si>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</si>
  <si>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</si>
  <si>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</si>
  <si>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</si>
  <si>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</si>
  <si>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</si>
  <si>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</si>
  <si>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</si>
  <si>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</si>
  <si>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</si>
  <si>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</si>
  <si>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</si>
  <si>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</si>
  <si>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</si>
  <si>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</si>
  <si>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</si>
  <si>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</si>
  <si>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</si>
  <si>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</si>
  <si>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</si>
  <si>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</si>
  <si>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</si>
  <si>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</si>
  <si>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</si>
  <si>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</si>
  <si>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</si>
  <si>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</si>
  <si>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</si>
  <si>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</si>
  <si>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</si>
  <si>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</si>
  <si>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</si>
  <si>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</si>
  <si>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</si>
  <si>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</si>
  <si>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</si>
  <si>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</si>
  <si>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</si>
  <si>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</si>
  <si>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</si>
  <si>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</si>
  <si>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</si>
  <si>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</si>
  <si>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</si>
  <si>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</si>
  <si>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</si>
  <si>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</si>
  <si>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</si>
  <si>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</si>
  <si>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</si>
  <si>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</si>
  <si>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</si>
  <si>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</si>
  <si>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</si>
  <si>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</si>
  <si>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</si>
  <si>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</si>
  <si>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</si>
  <si>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</si>
  <si>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</si>
  <si>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</si>
  <si>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</si>
  <si>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</si>
  <si>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</si>
  <si>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</si>
  <si>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</si>
  <si>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</si>
  <si>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</si>
  <si>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</si>
  <si>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</si>
  <si>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</si>
  <si>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</si>
  <si>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</si>
  <si>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</si>
  <si>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</si>
  <si>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</si>
  <si>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</si>
  <si>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</si>
  <si>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</si>
  <si>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</si>
  <si>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</si>
  <si>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</si>
  <si>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</si>
  <si>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</si>
  <si>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</si>
  <si>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</si>
  <si>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</si>
  <si>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</si>
  <si>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</si>
  <si>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</si>
  <si>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</si>
  <si>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</si>
  <si>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</si>
  <si>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</si>
  <si>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</si>
  <si>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</si>
  <si>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</si>
  <si>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</si>
  <si>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</si>
  <si>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</si>
  <si>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</si>
  <si>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</si>
  <si>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</si>
  <si>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</si>
  <si>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</si>
  <si>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</si>
  <si>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</si>
  <si>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</si>
  <si>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</si>
  <si>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</si>
  <si>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</si>
  <si>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</si>
  <si>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</si>
  <si>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</si>
  <si>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</si>
  <si>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</si>
  <si>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</si>
  <si>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</si>
  <si>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</si>
  <si>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</si>
  <si>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</si>
  <si>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</si>
  <si>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</si>
  <si>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</si>
  <si>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</si>
  <si>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</si>
  <si>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</si>
  <si>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</si>
  <si>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</si>
  <si>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</si>
  <si>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</si>
  <si>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</si>
  <si>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</si>
  <si>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</si>
  <si>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</si>
  <si>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</si>
  <si>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</si>
  <si>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</si>
  <si>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</si>
  <si>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</si>
  <si>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</si>
  <si>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</si>
  <si>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</si>
  <si>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</si>
  <si>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</si>
  <si>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</si>
  <si>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</si>
  <si>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</si>
  <si>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</si>
  <si>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</si>
  <si>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</si>
  <si>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</si>
  <si>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</si>
  <si>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</si>
  <si>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</si>
  <si>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</si>
  <si>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</si>
  <si>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</si>
  <si>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</si>
  <si>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</si>
  <si>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</si>
  <si>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</si>
  <si>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</si>
  <si>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</si>
  <si>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</si>
  <si>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</si>
  <si>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</si>
  <si>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</si>
  <si>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</si>
  <si>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</si>
  <si>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</si>
  <si>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</si>
  <si>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</si>
  <si>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</si>
  <si>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</si>
  <si>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</si>
  <si>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</si>
  <si>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</si>
  <si>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</si>
  <si>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</si>
  <si>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</si>
  <si>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</si>
  <si>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</si>
  <si>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</si>
  <si>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</si>
  <si>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</si>
  <si>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</si>
  <si>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</si>
  <si>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</si>
  <si>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</si>
  <si>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</si>
  <si>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</si>
  <si>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</si>
  <si>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</si>
  <si>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</si>
  <si>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</si>
  <si>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</si>
  <si>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</si>
  <si>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</si>
  <si>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</si>
  <si>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</si>
  <si>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</si>
  <si>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</si>
  <si>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</si>
  <si>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</si>
  <si>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</si>
  <si>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</si>
  <si>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</si>
  <si>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</si>
  <si>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</si>
  <si>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</si>
  <si>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</si>
  <si>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</si>
  <si>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</si>
  <si>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</si>
  <si>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</si>
  <si>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</si>
  <si>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</si>
  <si>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</si>
  <si>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</si>
  <si>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</si>
  <si>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</si>
  <si>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</si>
  <si>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</si>
  <si>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</si>
  <si>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</si>
  <si>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</si>
  <si>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</si>
  <si>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</si>
  <si>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</si>
  <si>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</si>
  <si>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</si>
  <si>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</si>
  <si>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</si>
  <si>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</si>
  <si>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</si>
  <si>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</si>
  <si>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</si>
  <si>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</si>
  <si>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</si>
  <si>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</si>
  <si>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</si>
  <si>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</si>
  <si>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</si>
  <si>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</si>
  <si>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</si>
  <si>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</si>
  <si>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</si>
  <si>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</si>
  <si>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</si>
  <si>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</si>
  <si>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</si>
  <si>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</si>
  <si>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</si>
  <si>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</si>
  <si>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</si>
  <si>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</si>
  <si>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</si>
  <si>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</si>
  <si>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</si>
  <si>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</si>
  <si>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</si>
  <si>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</si>
  <si>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</si>
  <si>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</si>
  <si>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</si>
  <si>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</si>
  <si>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</si>
  <si>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</si>
  <si>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</si>
  <si>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</si>
  <si>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</si>
  <si>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</si>
  <si>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</si>
  <si>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</si>
  <si>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</si>
  <si>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</si>
  <si>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</si>
  <si>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</si>
  <si>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</si>
  <si>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</si>
  <si>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</si>
  <si>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</si>
  <si>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</si>
  <si>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</si>
  <si>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</si>
  <si>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</si>
  <si>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</si>
  <si>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</si>
  <si>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</si>
  <si>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</si>
  <si>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</si>
  <si>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</si>
  <si>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</si>
  <si>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</si>
  <si>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</si>
  <si>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</si>
  <si>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</si>
  <si>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</si>
  <si>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</si>
  <si>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</si>
  <si>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</si>
  <si>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</si>
  <si>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</si>
  <si>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</si>
  <si>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</si>
  <si>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</si>
  <si>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</si>
  <si>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</si>
  <si>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</si>
  <si>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</si>
  <si>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</si>
  <si>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</si>
  <si>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</si>
  <si>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</si>
  <si>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</si>
  <si>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</si>
  <si>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</si>
  <si>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</si>
  <si>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</si>
  <si>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</si>
  <si>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</si>
  <si>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</si>
  <si>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</si>
  <si>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</si>
  <si>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</si>
  <si>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</si>
  <si>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</si>
  <si>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</si>
  <si>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</si>
  <si>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</si>
  <si>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</si>
  <si>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</si>
  <si>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</si>
  <si>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</si>
  <si>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</si>
  <si>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</si>
  <si>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</si>
  <si>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</si>
  <si>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</si>
  <si>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</si>
  <si>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</si>
  <si>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</si>
  <si>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</si>
  <si>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</si>
  <si>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</si>
  <si>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</si>
  <si>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</si>
  <si>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</si>
  <si>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</si>
  <si>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</si>
  <si>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</si>
  <si>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</si>
  <si>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</si>
  <si>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</si>
  <si>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</si>
  <si>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</si>
  <si>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</si>
  <si>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</si>
  <si>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</si>
  <si>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</si>
  <si>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</si>
  <si>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</si>
  <si>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</si>
  <si>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</si>
  <si>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</si>
  <si>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</si>
  <si>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</si>
  <si>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</si>
  <si>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</si>
  <si>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</si>
  <si>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</si>
  <si>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</si>
  <si>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</si>
  <si>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</si>
  <si>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</si>
  <si>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</si>
  <si>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</si>
  <si>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</si>
  <si>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</si>
  <si>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</si>
  <si>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</si>
  <si>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</si>
  <si>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</si>
  <si>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</si>
  <si>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</si>
  <si>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</si>
  <si>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</si>
  <si>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</si>
  <si>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</si>
  <si>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</si>
  <si>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</si>
  <si>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</si>
  <si>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</si>
  <si>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</si>
  <si>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</si>
  <si>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</si>
  <si>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</si>
  <si>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</si>
  <si>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</si>
  <si>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</si>
  <si>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</si>
  <si>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</si>
  <si>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</si>
  <si>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</si>
  <si>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</si>
  <si>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</si>
  <si>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</si>
  <si>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</si>
  <si>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</si>
  <si>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</si>
  <si>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</si>
  <si>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</si>
  <si>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</si>
  <si>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</si>
  <si>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</si>
  <si>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</si>
  <si>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</si>
  <si>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</si>
  <si>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</si>
  <si>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</si>
  <si>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</si>
  <si>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</si>
  <si>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</si>
  <si>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</si>
  <si>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</si>
  <si>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</si>
  <si>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</si>
  <si>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</si>
  <si>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</si>
  <si>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</si>
  <si>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</si>
  <si>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</si>
  <si>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</si>
  <si>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</si>
  <si>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</si>
  <si>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</si>
  <si>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</si>
  <si>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</si>
  <si>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</si>
  <si>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</si>
  <si>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</si>
  <si>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</si>
  <si>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</si>
  <si>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</si>
  <si>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</si>
  <si>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</si>
  <si>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</si>
  <si>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</si>
  <si>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</si>
  <si>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</si>
  <si>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</si>
  <si>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</si>
  <si>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</si>
  <si>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</si>
  <si>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</si>
  <si>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</si>
  <si>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</si>
  <si>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</si>
  <si>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</si>
  <si>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</si>
  <si>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</si>
  <si>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</si>
  <si>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</si>
  <si>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</si>
  <si>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</si>
  <si>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</si>
  <si>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</si>
  <si>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</si>
  <si>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</si>
  <si>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</si>
  <si>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</si>
  <si>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</si>
  <si>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</si>
  <si>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</si>
  <si>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</si>
  <si>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</si>
  <si>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</si>
  <si>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</si>
  <si>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</si>
  <si>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</si>
  <si>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</si>
  <si>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</si>
  <si>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</si>
  <si>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</si>
  <si>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</si>
  <si>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</si>
  <si>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</si>
  <si>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</si>
  <si>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</si>
  <si>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</si>
  <si>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</si>
  <si>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</si>
  <si>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</si>
  <si>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</si>
  <si>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</si>
  <si>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</si>
  <si>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</si>
  <si>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</si>
  <si>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</si>
  <si>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</si>
  <si>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</si>
  <si>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</si>
  <si>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</si>
  <si>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</si>
  <si>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</si>
  <si>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</si>
  <si>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</si>
  <si>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</si>
  <si>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</si>
  <si>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</si>
  <si>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</si>
  <si>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</si>
  <si>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</si>
  <si>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</si>
  <si>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</si>
  <si>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</si>
  <si>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</si>
  <si>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</si>
  <si>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</si>
  <si>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</si>
  <si>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</si>
  <si>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</si>
  <si>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</si>
  <si>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</si>
  <si>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</si>
  <si>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</si>
  <si>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</si>
  <si>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</si>
  <si>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</si>
  <si>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</si>
  <si>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</si>
  <si>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</si>
  <si>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</si>
  <si>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</si>
  <si>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</si>
  <si>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</si>
  <si>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</si>
  <si>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</si>
  <si>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</si>
  <si>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</si>
  <si>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</si>
  <si>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</si>
  <si>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</si>
  <si>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</si>
  <si>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</si>
  <si>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</si>
  <si>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</si>
  <si>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</si>
  <si>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</si>
  <si>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</si>
  <si>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</si>
  <si>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</si>
  <si>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</si>
  <si>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</si>
  <si>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</si>
  <si>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</si>
  <si>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</si>
  <si>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</si>
  <si>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</si>
  <si>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</si>
  <si>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</si>
  <si>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</si>
  <si>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</si>
  <si>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</si>
  <si>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</si>
  <si>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</si>
  <si>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</si>
  <si>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</si>
  <si>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</si>
  <si>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</si>
  <si>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</si>
  <si>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</si>
  <si>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</si>
  <si>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</si>
  <si>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</si>
  <si>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</si>
  <si>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</si>
  <si>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</si>
  <si>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</si>
  <si>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</si>
  <si>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</si>
  <si>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</si>
  <si>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</si>
  <si>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</si>
  <si>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</si>
  <si>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</si>
  <si>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</si>
  <si>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</si>
  <si>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</si>
  <si>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</si>
  <si>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</si>
  <si>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</si>
  <si>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</si>
  <si>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</si>
  <si>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</si>
  <si>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</si>
  <si>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</si>
  <si>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</si>
  <si>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</si>
  <si>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</si>
  <si>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</si>
  <si>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</si>
  <si>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</si>
  <si>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</si>
  <si>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</si>
  <si>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</si>
  <si>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</si>
  <si>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</si>
  <si>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</si>
  <si>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</si>
  <si>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</si>
  <si>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</si>
  <si>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</si>
  <si>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</si>
  <si>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</si>
  <si>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</si>
  <si>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</si>
  <si>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</si>
  <si>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</si>
  <si>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</si>
  <si>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</si>
  <si>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</si>
  <si>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</si>
  <si>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</si>
  <si>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</si>
  <si>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</si>
  <si>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</si>
  <si>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</si>
  <si>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</si>
  <si>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</si>
  <si>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</si>
  <si>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</si>
  <si>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</si>
  <si>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</si>
  <si>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</si>
  <si>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</si>
  <si>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</si>
  <si>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</si>
  <si>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</si>
  <si>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</si>
  <si>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</si>
  <si>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</si>
  <si>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</si>
  <si>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</si>
  <si>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</si>
  <si>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</si>
  <si>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</si>
  <si>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</si>
  <si>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</si>
  <si>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</si>
  <si>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</si>
  <si>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</si>
  <si>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</si>
  <si>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</si>
  <si>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</si>
  <si>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</si>
  <si>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</si>
  <si>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</si>
  <si>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</si>
  <si>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</si>
  <si>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</si>
  <si>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</si>
  <si>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</si>
  <si>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</si>
  <si>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</si>
  <si>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</si>
  <si>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</si>
  <si>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</si>
  <si>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</si>
  <si>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</si>
  <si>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</si>
  <si>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</si>
  <si>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</si>
  <si>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</si>
  <si>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</si>
  <si>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</si>
  <si>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</si>
  <si>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</si>
  <si>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</si>
  <si>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</si>
  <si>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</si>
  <si>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</si>
  <si>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</si>
  <si>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</si>
  <si>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</si>
  <si>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</si>
  <si>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</si>
  <si>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</si>
  <si>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</si>
  <si>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</si>
  <si>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</si>
  <si>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</si>
  <si>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</si>
  <si>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</si>
  <si>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</si>
  <si>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</si>
  <si>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</si>
  <si>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</si>
  <si>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</si>
  <si>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</si>
  <si>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</si>
  <si>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</si>
  <si>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</si>
  <si>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</si>
  <si>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</si>
  <si>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</si>
  <si>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</si>
  <si>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</si>
  <si>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</si>
  <si>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</si>
  <si>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</si>
  <si>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</si>
  <si>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</si>
  <si>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</si>
  <si>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</si>
  <si>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</si>
  <si>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</si>
  <si>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</si>
  <si>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</si>
  <si>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</si>
  <si>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</si>
  <si>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</si>
  <si>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</si>
  <si>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</si>
  <si>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</si>
  <si>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</si>
  <si>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</si>
  <si>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</si>
  <si>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</si>
  <si>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</si>
  <si>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</si>
  <si>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</si>
  <si>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</si>
  <si>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</si>
  <si>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</si>
  <si>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</si>
  <si>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</si>
  <si>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</si>
  <si>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</si>
  <si>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</si>
  <si>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</si>
  <si>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</si>
  <si>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</si>
  <si>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</si>
  <si>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</si>
  <si>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</si>
  <si>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</si>
  <si>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</si>
  <si>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</si>
  <si>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</si>
  <si>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</si>
  <si>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</si>
  <si>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</si>
  <si>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</si>
  <si>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</si>
  <si>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</si>
  <si>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</si>
  <si>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</si>
  <si>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</si>
  <si>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</si>
  <si>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</si>
  <si>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</si>
  <si>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</si>
  <si>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</si>
  <si>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</si>
  <si>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</si>
  <si>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</si>
  <si>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</si>
  <si>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</si>
  <si>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</si>
  <si>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</si>
  <si>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</si>
  <si>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</si>
  <si>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</si>
  <si>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</si>
  <si>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</si>
  <si>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</si>
  <si>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</si>
  <si>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</si>
  <si>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</si>
  <si>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</si>
  <si>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</si>
  <si>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</si>
  <si>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</si>
  <si>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</si>
  <si>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</si>
  <si>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</si>
  <si>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</si>
  <si>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</si>
  <si>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</si>
  <si>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</si>
  <si>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</si>
  <si>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</si>
  <si>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</si>
  <si>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</si>
  <si>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</si>
  <si>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</si>
  <si>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</si>
  <si>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</si>
  <si>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</si>
  <si>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</si>
  <si>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</si>
  <si>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</si>
  <si>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</si>
  <si>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</si>
  <si>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</si>
  <si>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</si>
  <si>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</si>
  <si>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</si>
  <si>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</si>
  <si>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</si>
  <si>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</si>
  <si>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</si>
  <si>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</si>
  <si>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</si>
  <si>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</si>
  <si>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</si>
  <si>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</si>
  <si>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</si>
  <si>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</si>
  <si>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</si>
  <si>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</si>
  <si>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</si>
  <si>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</si>
  <si>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</si>
  <si>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</si>
  <si>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</si>
  <si>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</si>
  <si>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</si>
  <si>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</si>
  <si>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</si>
  <si>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</si>
  <si>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</si>
  <si>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</si>
  <si>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</si>
  <si>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</si>
  <si>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</si>
  <si>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</si>
  <si>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</si>
  <si>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</si>
  <si>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</si>
  <si>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</si>
  <si>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</si>
  <si>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</si>
  <si>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</si>
  <si>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</si>
  <si>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</si>
  <si>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</si>
  <si>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</si>
  <si>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</si>
  <si>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</si>
  <si>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</si>
  <si>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</si>
  <si>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</si>
  <si>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</si>
  <si>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</si>
  <si>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</si>
  <si>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</si>
  <si>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</si>
  <si>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</si>
  <si>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</si>
  <si>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</si>
  <si>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</si>
  <si>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</si>
  <si>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</si>
  <si>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</si>
  <si>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</si>
  <si>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</si>
  <si>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</si>
  <si>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</si>
  <si>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</si>
  <si>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</si>
  <si>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</si>
  <si>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</si>
  <si>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</si>
  <si>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</si>
  <si>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</si>
  <si>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</si>
  <si>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</si>
  <si>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</si>
  <si>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</si>
  <si>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</si>
  <si>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</si>
  <si>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</si>
  <si>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</si>
  <si>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</si>
  <si>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</si>
  <si>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</si>
  <si>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</si>
  <si>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</si>
  <si>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</si>
  <si>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</si>
  <si>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</si>
  <si>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</si>
  <si>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</si>
  <si>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</si>
  <si>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</si>
  <si>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</si>
  <si>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</si>
  <si>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</si>
  <si>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</si>
  <si>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</si>
  <si>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</si>
  <si>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</si>
  <si>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</si>
  <si>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</si>
  <si>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</si>
  <si>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</si>
  <si>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</si>
  <si>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</si>
  <si>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</si>
  <si>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</si>
  <si>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</si>
  <si>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</si>
  <si>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</si>
  <si>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</si>
  <si>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</si>
  <si>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</si>
  <si>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</si>
  <si>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</si>
  <si>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</si>
  <si>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</si>
  <si>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</si>
  <si>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</si>
  <si>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</si>
  <si>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</si>
  <si>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</si>
  <si>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</si>
  <si>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</si>
  <si>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</si>
  <si>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</si>
  <si>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</si>
  <si>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</si>
  <si>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</si>
  <si>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</si>
  <si>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</si>
  <si>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</si>
  <si>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</si>
  <si>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</si>
  <si>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</si>
  <si>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</si>
  <si>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</si>
  <si>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</si>
  <si>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</si>
  <si>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</si>
  <si>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</si>
  <si>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</si>
  <si>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</si>
  <si>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</si>
  <si>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</si>
  <si>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</si>
  <si>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</si>
  <si>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</si>
  <si>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</si>
  <si>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</si>
  <si>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</si>
  <si>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</si>
  <si>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</si>
  <si>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</si>
  <si>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</si>
  <si>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</si>
  <si>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</si>
  <si>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</si>
  <si>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</si>
  <si>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</si>
  <si>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</si>
  <si>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</si>
  <si>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</si>
  <si>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</si>
  <si>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</si>
  <si>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</si>
  <si>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</si>
  <si>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</si>
  <si>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</si>
  <si>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</si>
  <si>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</si>
  <si>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</si>
  <si>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</si>
  <si>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</si>
  <si>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</si>
  <si>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</si>
  <si>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</si>
  <si>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</si>
  <si>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</si>
  <si>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</si>
  <si>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</si>
  <si>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</si>
  <si>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</si>
  <si>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</si>
  <si>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</si>
  <si>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</si>
  <si>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</si>
  <si>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</si>
  <si>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</si>
  <si>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</si>
  <si>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</si>
  <si>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</si>
  <si>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</si>
  <si>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</si>
  <si>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</si>
  <si>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</si>
  <si>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</si>
  <si>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</si>
  <si>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</si>
  <si>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</si>
  <si>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</si>
  <si>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</si>
  <si>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</si>
  <si>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</si>
  <si>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</si>
  <si>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</si>
  <si>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</si>
  <si>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</si>
  <si>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</si>
  <si>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</si>
  <si>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</si>
  <si>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</si>
  <si>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</si>
  <si>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</si>
  <si>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</si>
  <si>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</si>
  <si>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</si>
  <si>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</si>
  <si>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</si>
  <si>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</si>
  <si>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</si>
  <si>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</si>
  <si>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</si>
  <si>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</si>
  <si>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</si>
  <si>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</si>
  <si>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</si>
  <si>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</si>
  <si>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</si>
  <si>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</si>
  <si>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</si>
  <si>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</si>
  <si>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</si>
  <si>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</si>
  <si>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</si>
  <si>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</si>
  <si>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</si>
  <si>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</si>
  <si>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</si>
  <si>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</si>
  <si>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</si>
  <si>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</si>
  <si>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</si>
  <si>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</si>
  <si>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</si>
  <si>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</si>
  <si>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</si>
  <si>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</si>
  <si>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</si>
  <si>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</si>
  <si>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</si>
  <si>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</si>
  <si>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</si>
  <si>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</si>
  <si>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</si>
  <si>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</si>
  <si>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</si>
  <si>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</si>
  <si>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</si>
  <si>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</si>
  <si>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</si>
  <si>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</si>
  <si>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</si>
  <si>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</si>
  <si>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</si>
  <si>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</si>
  <si>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</si>
  <si>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</si>
  <si>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</si>
  <si>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</si>
  <si>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</si>
  <si>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</si>
  <si>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</si>
  <si>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</si>
  <si>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</si>
  <si>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</si>
  <si>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</si>
  <si>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</si>
  <si>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</si>
  <si>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</si>
  <si>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</si>
  <si>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</si>
  <si>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</si>
  <si>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</si>
  <si>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</si>
  <si>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</si>
  <si>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</si>
  <si>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</si>
  <si>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</si>
  <si>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</si>
  <si>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</si>
  <si>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</si>
  <si>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</si>
  <si>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</si>
  <si>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</si>
  <si>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</si>
  <si>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</si>
  <si>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</si>
  <si>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</si>
  <si>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</si>
  <si>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</si>
  <si>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</si>
  <si>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</si>
  <si>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</si>
  <si>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</si>
  <si>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</si>
  <si>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</si>
  <si>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</si>
  <si>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</si>
  <si>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</si>
  <si>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</si>
  <si>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</si>
  <si>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</si>
  <si>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</si>
  <si>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</si>
  <si>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</si>
  <si>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</si>
  <si>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</si>
  <si>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</si>
  <si>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</si>
  <si>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</si>
  <si>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</si>
  <si>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</si>
  <si>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</si>
  <si>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</si>
  <si>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</si>
  <si>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</si>
  <si>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</si>
  <si>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</si>
  <si>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</si>
  <si>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</si>
  <si>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</si>
  <si>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</si>
  <si>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</si>
  <si>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</si>
  <si>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</si>
  <si>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</si>
  <si>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</si>
  <si>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</si>
  <si>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</si>
  <si>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</si>
  <si>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</si>
  <si>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</si>
  <si>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</si>
  <si>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</si>
  <si>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</si>
  <si>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</si>
  <si>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</si>
  <si>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</si>
  <si>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</si>
  <si>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</si>
  <si>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</si>
  <si>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</si>
  <si>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</si>
  <si>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</si>
  <si>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</si>
  <si>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</si>
  <si>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</si>
  <si>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</si>
  <si>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</si>
  <si>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</si>
  <si>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</si>
  <si>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</si>
  <si>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</si>
  <si>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</si>
  <si>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</si>
  <si>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</si>
  <si>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</si>
  <si>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</si>
  <si>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</si>
  <si>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</si>
  <si>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</si>
  <si>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</si>
  <si>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</si>
  <si>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</si>
  <si>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</si>
  <si>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</si>
  <si>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</si>
  <si>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</si>
  <si>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</si>
  <si>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</si>
  <si>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</si>
  <si>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</si>
  <si>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</si>
  <si>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</si>
  <si>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</si>
  <si>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</si>
  <si>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</si>
  <si>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</si>
  <si>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</si>
  <si>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</si>
  <si>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</si>
  <si>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</si>
  <si>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</si>
  <si>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</si>
  <si>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</si>
  <si>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</si>
  <si>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</si>
  <si>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</si>
  <si>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</si>
  <si>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</si>
  <si>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</si>
  <si>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</si>
  <si>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</si>
  <si>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</si>
  <si>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</si>
  <si>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</si>
  <si>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</si>
  <si>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</si>
  <si>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</si>
  <si>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</si>
  <si>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</si>
  <si>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</si>
  <si>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</si>
  <si>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</si>
  <si>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</si>
  <si>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</si>
  <si>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</si>
  <si>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</si>
  <si>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</si>
  <si>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</si>
  <si>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</si>
  <si>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</si>
  <si>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</si>
  <si>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</si>
  <si>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</si>
  <si>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</si>
  <si>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</si>
  <si>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</si>
  <si>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</si>
  <si>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</si>
  <si>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</si>
  <si>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</si>
  <si>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</si>
  <si>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</si>
  <si>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</si>
  <si>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</si>
  <si>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</si>
  <si>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</si>
  <si>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</si>
  <si>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</si>
  <si>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</si>
  <si>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</si>
  <si>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</si>
  <si>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</si>
  <si>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</si>
  <si>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</si>
  <si>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</si>
  <si>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</si>
  <si>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</si>
  <si>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</si>
  <si>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</si>
  <si>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</si>
  <si>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</si>
  <si>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</si>
  <si>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</si>
  <si>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</si>
  <si>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</si>
  <si>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</si>
  <si>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</si>
  <si>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</si>
  <si>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</si>
  <si>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</si>
  <si>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</si>
  <si>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</si>
  <si>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</si>
  <si>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</si>
  <si>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</si>
  <si>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</si>
  <si>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</si>
  <si>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</si>
  <si>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</si>
  <si>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</si>
  <si>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</si>
  <si>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</si>
  <si>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</si>
  <si>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</si>
  <si>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</si>
  <si>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</si>
  <si>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</si>
  <si>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</si>
  <si>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</si>
  <si>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</si>
  <si>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</si>
  <si>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</si>
  <si>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</si>
  <si>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</si>
  <si>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</si>
  <si>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</si>
  <si>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</si>
  <si>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</si>
  <si>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</si>
  <si>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</si>
  <si>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</si>
  <si>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</si>
  <si>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</si>
  <si>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</si>
  <si>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</si>
  <si>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</si>
  <si>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</si>
  <si>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</si>
  <si>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</si>
  <si>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</si>
  <si>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</si>
  <si>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</si>
  <si>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</si>
  <si>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</si>
  <si>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</si>
  <si>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</si>
  <si>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</si>
  <si>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</si>
  <si>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</si>
  <si>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</si>
  <si>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</si>
  <si>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</si>
  <si>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</si>
  <si>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</si>
  <si>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</si>
  <si>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</si>
  <si>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</si>
  <si>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</si>
  <si>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</si>
  <si>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</si>
  <si>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</si>
  <si>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</si>
  <si>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</si>
  <si>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</si>
  <si>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</si>
  <si>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</si>
  <si>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</si>
  <si>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</si>
  <si>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</si>
  <si>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</si>
  <si>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</si>
  <si>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</si>
  <si>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</si>
  <si>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</si>
  <si>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</si>
  <si>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</si>
  <si>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</si>
  <si>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</si>
  <si>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</si>
  <si>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</si>
  <si>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</si>
  <si>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</si>
  <si>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</si>
  <si>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</si>
  <si>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</si>
  <si>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</si>
  <si>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</si>
  <si>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</si>
  <si>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</si>
  <si>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</si>
  <si>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</si>
  <si>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</si>
  <si>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</si>
  <si>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</si>
  <si>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</si>
  <si>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</si>
  <si>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</si>
  <si>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</si>
  <si>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</si>
  <si>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</si>
  <si>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</si>
  <si>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</si>
  <si>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</si>
  <si>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</si>
  <si>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</si>
  <si>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</si>
  <si>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</si>
  <si>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</si>
  <si>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</si>
  <si>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</si>
  <si>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</si>
  <si>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</si>
  <si>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</si>
  <si>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</si>
  <si>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</si>
  <si>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</si>
  <si>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</si>
  <si>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</si>
  <si>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</si>
  <si>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</si>
  <si>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</si>
  <si>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</si>
  <si>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</si>
  <si>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</si>
  <si>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</si>
  <si>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</si>
  <si>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</si>
  <si>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</si>
  <si>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</si>
  <si>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</si>
  <si>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</si>
  <si>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</si>
  <si>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</si>
  <si>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</si>
  <si>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</si>
  <si>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</si>
  <si>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</si>
  <si>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</si>
  <si>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</si>
  <si>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</si>
  <si>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</si>
  <si>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</si>
  <si>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</si>
  <si>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</si>
  <si>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</si>
  <si>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</si>
  <si>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</si>
  <si>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</si>
  <si>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</si>
  <si>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</si>
  <si>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</si>
  <si>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</si>
  <si>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</si>
  <si>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</si>
  <si>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</si>
  <si>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</si>
  <si>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</si>
  <si>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</si>
  <si>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</si>
  <si>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</si>
  <si>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</si>
  <si>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</si>
  <si>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</si>
  <si>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</si>
  <si>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</si>
  <si>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</si>
  <si>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</si>
  <si>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</si>
  <si>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</si>
  <si>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</si>
  <si>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</si>
  <si>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</si>
  <si>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</si>
  <si>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</si>
  <si>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</si>
  <si>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</si>
  <si>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</si>
  <si>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</si>
  <si>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</si>
  <si>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</si>
  <si>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</si>
  <si>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</si>
  <si>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</si>
  <si>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</si>
  <si>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</si>
  <si>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</si>
  <si>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</si>
  <si>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</si>
  <si>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</si>
  <si>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</si>
  <si>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</si>
  <si>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</si>
  <si>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</si>
  <si>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</si>
  <si>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</si>
  <si>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</si>
  <si>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</si>
  <si>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</si>
  <si>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</si>
  <si>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</si>
  <si>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</si>
  <si>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</si>
  <si>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</si>
  <si>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</si>
  <si>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</si>
  <si>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</si>
  <si>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</si>
  <si>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</si>
  <si>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</si>
  <si>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</si>
  <si>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</si>
  <si>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</si>
  <si>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</si>
  <si>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</si>
  <si>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</si>
  <si>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</si>
  <si>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</si>
  <si>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</si>
  <si>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</si>
  <si>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</si>
  <si>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</si>
  <si>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</si>
  <si>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</si>
  <si>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</si>
  <si>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</si>
  <si>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</si>
  <si>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</si>
  <si>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</si>
  <si>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</si>
  <si>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</si>
  <si>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</si>
  <si>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</si>
  <si>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</si>
  <si>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</si>
  <si>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</si>
  <si>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</si>
  <si>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</si>
  <si>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</si>
  <si>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</si>
  <si>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</si>
  <si>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</si>
  <si>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</si>
  <si>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</si>
  <si>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</si>
  <si>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</si>
  <si>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</si>
  <si>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</si>
  <si>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</si>
  <si>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</si>
  <si>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</si>
  <si>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</si>
  <si>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</si>
  <si>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</si>
  <si>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</si>
  <si>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</si>
  <si>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</si>
  <si>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</si>
  <si>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</si>
  <si>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</si>
  <si>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</si>
  <si>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</si>
  <si>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</si>
  <si>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</si>
  <si>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</si>
  <si>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</si>
  <si>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</si>
  <si>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</si>
  <si>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</si>
  <si>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</si>
  <si>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</si>
  <si>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</si>
  <si>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</si>
  <si>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</si>
  <si>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</si>
  <si>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</si>
  <si>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</si>
  <si>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</si>
  <si>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</si>
  <si>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</si>
  <si>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</si>
  <si>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</si>
  <si>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</si>
  <si>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</si>
  <si>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</si>
  <si>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</si>
  <si>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</si>
  <si>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</si>
  <si>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</si>
  <si>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</si>
  <si>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</si>
  <si>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</si>
  <si>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</si>
  <si>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</si>
  <si>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</si>
  <si>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</si>
  <si>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</si>
  <si>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</si>
  <si>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</si>
  <si>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</si>
  <si>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</si>
  <si>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</si>
  <si>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</si>
  <si>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</si>
  <si>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</si>
  <si>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</si>
  <si>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</si>
  <si>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</si>
  <si>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</si>
  <si>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</si>
  <si>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</si>
  <si>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</si>
  <si>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</si>
  <si>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</si>
  <si>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</si>
  <si>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</si>
  <si>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</si>
  <si>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</si>
  <si>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</si>
  <si>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</si>
  <si>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</si>
  <si>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</si>
  <si>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</si>
  <si>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</si>
  <si>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</si>
  <si>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</si>
  <si>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</si>
  <si>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</si>
  <si>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</si>
  <si>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</si>
  <si>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</si>
  <si>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</si>
  <si>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</si>
  <si>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</si>
  <si>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</si>
  <si>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</si>
  <si>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</si>
  <si>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</si>
  <si>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</si>
  <si>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</si>
  <si>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</si>
  <si>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</si>
  <si>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</si>
  <si>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</si>
  <si>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</si>
  <si>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</si>
  <si>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</si>
  <si>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</si>
  <si>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</si>
  <si>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</si>
  <si>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</si>
  <si>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</si>
  <si>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</si>
  <si>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</si>
  <si>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</si>
  <si>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</si>
  <si>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</si>
  <si>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</si>
  <si>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</si>
  <si>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</si>
  <si>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</si>
  <si>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</si>
  <si>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</si>
  <si>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</si>
  <si>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</si>
  <si>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</si>
  <si>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</si>
  <si>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</si>
  <si>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</si>
  <si>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</si>
  <si>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</si>
  <si>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</si>
  <si>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</si>
  <si>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</si>
  <si>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</si>
  <si>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</si>
  <si>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</si>
  <si>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</si>
  <si>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</si>
  <si>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</si>
  <si>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</si>
  <si>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</si>
  <si>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</si>
  <si>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</si>
  <si>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</si>
  <si>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</si>
  <si>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</si>
  <si>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</si>
  <si>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</si>
  <si>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</si>
  <si>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</si>
  <si>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</si>
  <si>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</si>
  <si>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</si>
  <si>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</si>
  <si>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</si>
  <si>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</si>
  <si>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</si>
  <si>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</si>
  <si>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</si>
  <si>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</si>
  <si>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</si>
  <si>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</si>
  <si>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</si>
  <si>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</si>
  <si>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</si>
  <si>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</si>
  <si>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</si>
  <si>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</si>
  <si>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</si>
  <si>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</si>
  <si>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</si>
  <si>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</si>
  <si>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</si>
  <si>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</si>
  <si>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</si>
  <si>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</si>
  <si>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</si>
  <si>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</si>
  <si>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</si>
  <si>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</si>
  <si>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</si>
  <si>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</si>
  <si>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</si>
  <si>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</si>
  <si>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</si>
  <si>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</si>
  <si>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</si>
  <si>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</si>
  <si>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</si>
  <si>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</si>
  <si>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</si>
  <si>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</si>
  <si>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</si>
  <si>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</si>
  <si>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</si>
  <si>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</si>
  <si>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</si>
  <si>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</si>
  <si>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</si>
  <si>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</si>
  <si>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</si>
  <si>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</si>
  <si>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</si>
  <si>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</si>
  <si>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</si>
  <si>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</si>
  <si>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</si>
  <si>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</si>
  <si>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</si>
  <si>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</si>
  <si>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</si>
  <si>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</si>
  <si>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</si>
  <si>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</si>
  <si>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</si>
  <si>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</si>
  <si>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</si>
  <si>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</si>
  <si>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</si>
  <si>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</si>
  <si>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</si>
  <si>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</si>
  <si>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</si>
  <si>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</si>
  <si>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</si>
  <si>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</si>
  <si>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</si>
  <si>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</si>
  <si>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</si>
  <si>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</si>
  <si>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</si>
  <si>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</si>
  <si>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</si>
  <si>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</si>
  <si>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</si>
  <si>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</si>
  <si>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</si>
  <si>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</si>
  <si>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</si>
  <si>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</si>
  <si>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</si>
  <si>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</si>
  <si>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</si>
  <si>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</si>
  <si>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</si>
  <si>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</si>
  <si>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</si>
  <si>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</si>
  <si>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</si>
  <si>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</si>
  <si>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</si>
  <si>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</si>
  <si>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</si>
  <si>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</si>
  <si>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</si>
  <si>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</si>
  <si>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</si>
  <si>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</si>
  <si>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</si>
  <si>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</si>
  <si>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</si>
  <si>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</si>
  <si>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</si>
  <si>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</si>
  <si>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</si>
  <si>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</si>
  <si>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</si>
  <si>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</si>
  <si>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</si>
  <si>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</si>
  <si>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</si>
  <si>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</si>
  <si>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</si>
  <si>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</si>
  <si>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</si>
  <si>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</si>
  <si>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</si>
  <si>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</si>
  <si>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</si>
  <si>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</si>
  <si>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</si>
  <si>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</si>
  <si>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</si>
  <si>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</si>
  <si>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</si>
  <si>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</si>
  <si>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</si>
  <si>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</si>
  <si>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</si>
  <si>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</si>
  <si>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</si>
  <si>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</si>
  <si>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</si>
  <si>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</si>
  <si>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</si>
  <si>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</si>
  <si>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</si>
  <si>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</si>
  <si>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</si>
  <si>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</si>
  <si>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</si>
  <si>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</si>
  <si>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</si>
  <si>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</si>
  <si>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</si>
  <si>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</si>
  <si>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</si>
  <si>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</si>
  <si>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</si>
  <si>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</si>
  <si>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</si>
  <si>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</si>
  <si>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</si>
  <si>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</si>
  <si>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</si>
  <si>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</si>
  <si>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</si>
  <si>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</si>
  <si>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</si>
  <si>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</si>
  <si>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</si>
  <si>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</si>
  <si>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</si>
  <si>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</si>
  <si>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</si>
  <si>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</si>
  <si>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</si>
  <si>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</si>
  <si>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</si>
  <si>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</si>
  <si>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</si>
  <si>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</si>
  <si>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</si>
  <si>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</si>
  <si>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</si>
  <si>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</si>
  <si>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</si>
  <si>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</si>
  <si>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</si>
  <si>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</si>
  <si>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</si>
  <si>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</si>
  <si>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</si>
  <si>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</si>
  <si>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</si>
  <si>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</si>
  <si>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</si>
  <si>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</si>
  <si>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</si>
  <si>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</si>
  <si>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</si>
  <si>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</si>
  <si>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</si>
  <si>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</si>
  <si>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</si>
  <si>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</si>
  <si>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</si>
  <si>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</si>
  <si>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</si>
  <si>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</si>
  <si>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</si>
  <si>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</si>
  <si>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</si>
  <si>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</si>
  <si>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</si>
  <si>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</si>
  <si>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</si>
  <si>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</si>
  <si>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</si>
  <si>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</si>
  <si>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</si>
  <si>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</si>
  <si>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</si>
  <si>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</si>
  <si>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</si>
  <si>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</si>
  <si>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</si>
  <si>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</si>
  <si>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</si>
  <si>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</si>
  <si>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</si>
  <si>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</si>
  <si>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</si>
  <si>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</si>
  <si>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</si>
  <si>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</si>
  <si>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</si>
  <si>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</si>
  <si>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</si>
  <si>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</si>
  <si>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</si>
  <si>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</si>
  <si>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</si>
  <si>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</si>
  <si>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</si>
  <si>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</si>
  <si>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</si>
  <si>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</si>
  <si>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</si>
  <si>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</si>
  <si>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</si>
  <si>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</si>
  <si>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</si>
  <si>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</si>
  <si>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</si>
  <si>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</si>
  <si>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</si>
  <si>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</si>
  <si>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</si>
  <si>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</si>
  <si>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</si>
  <si>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</si>
  <si>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</si>
  <si>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</si>
  <si>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</si>
  <si>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</si>
  <si>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</si>
  <si>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</si>
  <si>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</si>
  <si>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</si>
  <si>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</si>
  <si>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</si>
  <si>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</si>
  <si>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</si>
  <si>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</si>
  <si>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</si>
  <si>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</si>
  <si>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</si>
  <si>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</si>
  <si>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</si>
  <si>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</si>
  <si>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</si>
  <si>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</si>
  <si>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</si>
  <si>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</si>
  <si>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</si>
  <si>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</si>
  <si>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</si>
  <si>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</si>
  <si>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</si>
  <si>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</si>
  <si>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</si>
  <si>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</si>
  <si>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</si>
  <si>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</si>
  <si>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</si>
  <si>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</si>
  <si>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</si>
  <si>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</si>
  <si>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</si>
  <si>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</si>
  <si>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</si>
  <si>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</si>
  <si>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</si>
  <si>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</si>
  <si>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</si>
  <si>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</si>
  <si>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</si>
  <si>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</si>
  <si>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</si>
  <si>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</si>
  <si>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</si>
  <si>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</si>
  <si>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</si>
  <si>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</si>
  <si>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</si>
  <si>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</si>
  <si>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</si>
  <si>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</si>
  <si>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</si>
  <si>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</si>
  <si>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</si>
  <si>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</si>
  <si>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</si>
  <si>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</si>
  <si>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</si>
  <si>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</si>
  <si>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</si>
  <si>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</si>
  <si>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</si>
  <si>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</si>
  <si>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</si>
  <si>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</si>
  <si>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</si>
  <si>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</si>
  <si>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</si>
  <si>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</si>
  <si>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</si>
  <si>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</si>
  <si>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</si>
  <si>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</si>
  <si>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</si>
  <si>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</si>
  <si>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</si>
  <si>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</si>
  <si>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</si>
  <si>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</si>
  <si>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</si>
  <si>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</si>
  <si>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</si>
  <si>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</si>
  <si>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</si>
  <si>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</si>
  <si>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</si>
  <si>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</si>
  <si>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</si>
  <si>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</si>
  <si>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</si>
  <si>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</si>
  <si>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</si>
  <si>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</si>
  <si>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</si>
  <si>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</si>
  <si>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</si>
  <si>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</si>
  <si>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</si>
  <si>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</si>
  <si>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</si>
  <si>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</si>
  <si>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</si>
  <si>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</si>
  <si>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</si>
  <si>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</si>
  <si>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</si>
  <si>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</si>
  <si>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</si>
  <si>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</si>
  <si>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</si>
  <si>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</si>
  <si>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</si>
  <si>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</si>
  <si>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</si>
  <si>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</si>
  <si>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</si>
  <si>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</si>
  <si>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</si>
  <si>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</si>
  <si>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</si>
  <si>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</si>
  <si>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</si>
  <si>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</si>
  <si>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</si>
  <si>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</si>
  <si>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</si>
  <si>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</si>
  <si>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</si>
  <si>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</si>
  <si>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</si>
  <si>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</si>
  <si>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</si>
  <si>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</si>
  <si>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</si>
  <si>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</si>
  <si>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</si>
  <si>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</si>
  <si>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</si>
  <si>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</si>
  <si>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</si>
  <si>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</si>
  <si>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</si>
  <si>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</si>
  <si>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</si>
  <si>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</si>
  <si>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</si>
  <si>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</si>
  <si>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</si>
  <si>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</si>
  <si>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</si>
  <si>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</si>
  <si>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</si>
  <si>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</si>
  <si>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</si>
  <si>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</si>
  <si>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</si>
  <si>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</si>
  <si>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</si>
  <si>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</si>
  <si>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</si>
  <si>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</si>
  <si>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</si>
  <si>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</si>
  <si>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</si>
  <si>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</si>
  <si>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</si>
  <si>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</si>
  <si>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</si>
  <si>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</si>
  <si>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</si>
  <si>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</si>
  <si>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</si>
  <si>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</si>
  <si>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</si>
  <si>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</si>
  <si>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</si>
  <si>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</si>
  <si>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</si>
  <si>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</si>
  <si>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</si>
  <si>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</si>
  <si>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</si>
  <si>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</si>
  <si>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</si>
  <si>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</si>
  <si>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</si>
  <si>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</si>
  <si>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</si>
  <si>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</si>
  <si>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</si>
  <si>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</si>
  <si>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</si>
  <si>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</si>
  <si>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</si>
  <si>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</si>
  <si>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</si>
  <si>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</si>
  <si>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</si>
  <si>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</si>
  <si>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</si>
  <si>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</si>
  <si>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</si>
  <si>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</si>
  <si>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</si>
  <si>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</si>
  <si>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</si>
  <si>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</si>
  <si>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</si>
  <si>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</si>
  <si>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</si>
  <si>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</si>
  <si>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</si>
  <si>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</si>
  <si>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</si>
  <si>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</si>
  <si>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</si>
  <si>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</si>
  <si>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</si>
  <si>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</si>
  <si>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</si>
  <si>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</si>
  <si>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</si>
  <si>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</si>
  <si>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</si>
  <si>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</si>
  <si>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</si>
  <si>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</si>
  <si>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</si>
  <si>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</si>
  <si>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</si>
  <si>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</si>
  <si>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</si>
  <si>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</si>
  <si>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</si>
  <si>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</si>
  <si>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</si>
  <si>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</si>
  <si>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</si>
  <si>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</si>
  <si>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</si>
  <si>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</si>
  <si>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</si>
  <si>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</si>
  <si>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</si>
  <si>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</si>
  <si>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</si>
  <si>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</si>
  <si>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</si>
  <si>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</si>
  <si>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</si>
  <si>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</si>
  <si>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</si>
  <si>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</si>
  <si>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</si>
  <si>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</si>
  <si>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</si>
  <si>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</si>
  <si>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</si>
  <si>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</si>
  <si>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</si>
  <si>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</si>
  <si>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</si>
  <si>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</si>
  <si>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</si>
  <si>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</si>
  <si>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</si>
  <si>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</si>
  <si>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</si>
  <si>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</si>
  <si>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</si>
  <si>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</si>
  <si>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</si>
  <si>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</si>
  <si>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</si>
  <si>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</si>
  <si>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</si>
  <si>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</si>
  <si>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</si>
  <si>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</si>
  <si>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</si>
  <si>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</si>
  <si>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</si>
  <si>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</si>
  <si>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</si>
  <si>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</si>
  <si>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</si>
  <si>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</si>
  <si>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</si>
  <si>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</si>
  <si>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</si>
  <si>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</si>
  <si>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</si>
  <si>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</si>
  <si>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</si>
  <si>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</si>
  <si>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</si>
  <si>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</si>
  <si>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</si>
  <si>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</si>
  <si>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</si>
  <si>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</si>
  <si>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</si>
  <si>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</si>
  <si>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</si>
  <si>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</si>
  <si>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</si>
  <si>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</si>
  <si>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</si>
  <si>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</si>
  <si>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</si>
  <si>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</si>
  <si>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</si>
  <si>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</si>
  <si>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</si>
  <si>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</si>
  <si>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</si>
  <si>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</si>
  <si>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</si>
  <si>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</si>
  <si>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</si>
  <si>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</si>
  <si>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</si>
  <si>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</si>
  <si>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</si>
  <si>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</si>
  <si>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</si>
  <si>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</si>
  <si>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</si>
  <si>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</si>
  <si>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</si>
  <si>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</si>
  <si>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</si>
  <si>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</si>
  <si>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</si>
  <si>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</si>
  <si>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</si>
  <si>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</si>
  <si>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</si>
  <si>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</si>
  <si>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</si>
  <si>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</si>
  <si>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</si>
  <si>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</si>
  <si>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</si>
  <si>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</si>
  <si>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</si>
  <si>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</si>
  <si>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</si>
  <si>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</si>
  <si>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</si>
  <si>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</si>
  <si>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</si>
  <si>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</si>
  <si>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</si>
  <si>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</si>
  <si>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</si>
  <si>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</si>
  <si>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</si>
  <si>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</si>
  <si>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</si>
  <si>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</si>
  <si>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</si>
  <si>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</si>
  <si>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</si>
  <si>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</si>
  <si>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</si>
  <si>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</si>
  <si>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</si>
  <si>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</si>
  <si>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</si>
  <si>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</si>
  <si>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</si>
  <si>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</si>
  <si>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</si>
  <si>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</si>
  <si>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</si>
  <si>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</si>
  <si>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</si>
  <si>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</si>
  <si>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</si>
  <si>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</si>
  <si>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</si>
  <si>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</si>
  <si>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</si>
  <si>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</si>
  <si>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</si>
  <si>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</si>
  <si>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</si>
  <si>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</si>
  <si>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</si>
  <si>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</si>
  <si>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</si>
  <si>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</si>
  <si>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</si>
  <si>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</si>
  <si>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</si>
  <si>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</si>
  <si>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</si>
  <si>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</si>
  <si>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</si>
  <si>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</si>
  <si>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</si>
  <si>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</si>
  <si>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</si>
  <si>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</si>
  <si>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</si>
  <si>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</si>
  <si>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</si>
  <si>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</si>
  <si>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</si>
  <si>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</si>
  <si>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</si>
  <si>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</si>
  <si>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</si>
  <si>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</si>
  <si>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</si>
  <si>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</si>
  <si>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</si>
  <si>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</si>
  <si>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</si>
  <si>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</si>
  <si>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</si>
  <si>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</si>
  <si>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</si>
  <si>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</si>
  <si>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</si>
  <si>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</si>
  <si>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</si>
  <si>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</si>
  <si>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</si>
  <si>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</si>
  <si>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</si>
  <si>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</si>
  <si>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</si>
  <si>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</si>
  <si>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</si>
  <si>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</si>
  <si>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</si>
  <si>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</si>
  <si>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</si>
  <si>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</si>
  <si>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</si>
  <si>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</si>
  <si>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</si>
  <si>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</si>
  <si>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</si>
  <si>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</si>
  <si>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</si>
  <si>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</si>
  <si>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</si>
  <si>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</si>
  <si>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</si>
  <si>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</si>
  <si>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</si>
  <si>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</si>
  <si>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</si>
  <si>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</si>
  <si>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</si>
  <si>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</si>
  <si>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</si>
  <si>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</si>
  <si>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</si>
  <si>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</si>
  <si>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</si>
  <si>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</si>
  <si>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</si>
  <si>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</si>
  <si>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</si>
  <si>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</si>
  <si>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</si>
  <si>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</si>
  <si>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</si>
  <si>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</si>
  <si>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</si>
  <si>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</si>
  <si>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</si>
  <si>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</si>
  <si>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</si>
  <si>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</si>
  <si>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</si>
  <si>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</si>
  <si>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</si>
  <si>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</si>
  <si>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</si>
  <si>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</si>
  <si>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</si>
  <si>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</si>
  <si>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</si>
  <si>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</si>
  <si>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</si>
  <si>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</si>
  <si>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</si>
  <si>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</si>
  <si>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</si>
  <si>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</si>
  <si>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</si>
  <si>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</si>
  <si>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</si>
  <si>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</si>
  <si>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</si>
  <si>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</si>
  <si>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</si>
  <si>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</si>
  <si>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</si>
  <si>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</si>
  <si>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</si>
  <si>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</si>
  <si>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</si>
  <si>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</si>
  <si>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</si>
  <si>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</si>
  <si>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</si>
  <si>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</si>
  <si>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</si>
  <si>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</si>
  <si>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</si>
  <si>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</si>
  <si>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</si>
  <si>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</si>
  <si>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</si>
  <si>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</si>
  <si>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</si>
  <si>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</si>
  <si>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</si>
  <si>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</si>
  <si>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</si>
  <si>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</si>
  <si>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</si>
  <si>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</si>
  <si>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</si>
  <si>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</si>
  <si>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</si>
  <si>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</si>
  <si>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</si>
  <si>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</si>
  <si>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</si>
  <si>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</si>
  <si>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</si>
  <si>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</si>
  <si>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</si>
  <si>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</si>
  <si>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</si>
  <si>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</si>
  <si>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</si>
  <si>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</si>
  <si>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</si>
  <si>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</si>
  <si>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</si>
  <si>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</si>
  <si>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</si>
  <si>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</si>
  <si>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</si>
  <si>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</si>
  <si>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</si>
  <si>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</si>
  <si>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</si>
  <si>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</si>
  <si>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</si>
  <si>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</si>
  <si>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</si>
  <si>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</si>
  <si>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</si>
  <si>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</si>
  <si>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</si>
  <si>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</si>
  <si>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</si>
  <si>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</si>
  <si>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</si>
  <si>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</si>
  <si>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</si>
  <si>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</si>
  <si>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</si>
  <si>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</si>
  <si>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</si>
  <si>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</si>
  <si>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</si>
  <si>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</si>
  <si>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</si>
  <si>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</si>
  <si>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</si>
  <si>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</si>
  <si>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</si>
  <si>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</si>
  <si>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</si>
  <si>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</si>
  <si>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</si>
  <si>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</si>
  <si>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</si>
  <si>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</si>
  <si>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</si>
  <si>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</si>
  <si>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</si>
  <si>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</si>
  <si>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</si>
  <si>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</si>
  <si>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</si>
  <si>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</si>
  <si>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</si>
  <si>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</si>
  <si>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</si>
  <si>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</si>
  <si>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</si>
  <si>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</si>
  <si>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</si>
  <si>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</si>
  <si>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</si>
  <si>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</si>
  <si>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</si>
  <si>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</si>
  <si>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</si>
  <si>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</si>
  <si>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</si>
  <si>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</si>
  <si>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</si>
  <si>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</si>
  <si>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</si>
  <si>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</si>
  <si>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</si>
  <si>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</si>
  <si>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</si>
  <si>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</si>
  <si>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</si>
  <si>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</si>
  <si>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</si>
  <si>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</si>
  <si>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</si>
  <si>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</si>
  <si>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</si>
  <si>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</si>
  <si>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</si>
  <si>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</si>
  <si>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</si>
  <si>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</si>
  <si>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</si>
  <si>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</si>
  <si>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</si>
  <si>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</si>
  <si>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</si>
  <si>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</si>
  <si>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</si>
  <si>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</si>
  <si>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</si>
  <si>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</si>
  <si>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</si>
  <si>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</si>
  <si>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</si>
  <si>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</si>
  <si>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</si>
  <si>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</si>
  <si>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</si>
  <si>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</si>
  <si>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</si>
  <si>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</si>
  <si>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</si>
  <si>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</si>
  <si>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</si>
  <si>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</si>
  <si>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</si>
  <si>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</si>
  <si>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</si>
  <si>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</si>
  <si>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</si>
  <si>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</si>
  <si>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</si>
  <si>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</si>
  <si>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</si>
  <si>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</si>
  <si>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</si>
  <si>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</si>
  <si>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</si>
  <si>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</si>
  <si>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</si>
  <si>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</si>
  <si>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</si>
  <si>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</si>
  <si>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</si>
  <si>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</si>
  <si>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</si>
  <si>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</si>
  <si>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</si>
  <si>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</si>
  <si>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</si>
  <si>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</si>
  <si>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</si>
  <si>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</si>
  <si>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</si>
  <si>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</si>
  <si>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</si>
  <si>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</si>
  <si>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</si>
  <si>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</si>
  <si>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</si>
  <si>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</si>
  <si>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</si>
  <si>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</si>
  <si>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</si>
  <si>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</si>
  <si>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</si>
  <si>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</si>
  <si>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</si>
  <si>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</si>
  <si>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</si>
  <si>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</si>
  <si>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</si>
  <si>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</si>
  <si>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</si>
  <si>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</si>
  <si>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</si>
  <si>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</si>
  <si>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</si>
  <si>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</si>
  <si>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</si>
  <si>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</si>
  <si>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</si>
  <si>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</si>
  <si>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</si>
  <si>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</si>
  <si>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</si>
  <si>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</si>
  <si>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</si>
  <si>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</si>
  <si>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</si>
  <si>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</si>
  <si>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</si>
  <si>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</si>
  <si>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</si>
  <si>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</si>
  <si>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</si>
  <si>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</si>
  <si>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</si>
  <si>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</si>
  <si>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</si>
  <si>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</si>
  <si>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</si>
  <si>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</si>
  <si>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</si>
  <si>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</si>
  <si>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</si>
  <si>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</si>
  <si>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</si>
  <si>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</si>
  <si>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</si>
  <si>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</si>
  <si>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</si>
  <si>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</si>
  <si>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</si>
  <si>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</si>
  <si>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</si>
  <si>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</si>
  <si>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</si>
  <si>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</si>
  <si>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</si>
  <si>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</si>
  <si>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</si>
  <si>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</si>
  <si>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</si>
  <si>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</si>
  <si>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</si>
  <si>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</si>
  <si>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</si>
  <si>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</si>
  <si>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</si>
  <si>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</si>
  <si>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</si>
  <si>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</si>
  <si>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</si>
  <si>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</si>
  <si>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</si>
  <si>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</si>
  <si>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</si>
  <si>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</si>
  <si>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</si>
  <si>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</si>
  <si>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</si>
  <si>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</si>
  <si>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</si>
  <si>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</si>
  <si>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</si>
  <si>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</si>
  <si>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</si>
  <si>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</si>
  <si>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</si>
  <si>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</si>
  <si>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</si>
  <si>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</si>
  <si>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</si>
  <si>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</si>
  <si>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</si>
  <si>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</si>
  <si>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</si>
  <si>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</si>
  <si>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</si>
  <si>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</si>
  <si>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</si>
  <si>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</si>
  <si>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</si>
  <si>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</si>
  <si>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</si>
  <si>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</si>
  <si>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</si>
  <si>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</si>
  <si>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</si>
  <si>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</si>
  <si>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</si>
  <si>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</si>
  <si>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</si>
  <si>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</si>
  <si>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</si>
  <si>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</si>
  <si>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</si>
  <si>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</si>
  <si>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</si>
  <si>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</si>
  <si>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</si>
  <si>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</si>
  <si>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</si>
  <si>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</si>
  <si>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</si>
  <si>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</si>
  <si>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</si>
  <si>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</si>
  <si>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</si>
  <si>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</si>
  <si>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</si>
  <si>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</si>
  <si>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</si>
  <si>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</si>
  <si>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</si>
  <si>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</si>
  <si>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</si>
  <si>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</si>
  <si>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</si>
  <si>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</si>
  <si>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</si>
  <si>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</si>
  <si>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</si>
  <si>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</si>
  <si>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</si>
  <si>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</si>
  <si>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</si>
  <si>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</si>
  <si>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</si>
  <si>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</si>
  <si>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</si>
  <si>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</si>
  <si>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</si>
  <si>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</si>
  <si>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</si>
  <si>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</si>
  <si>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</si>
  <si>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</si>
  <si>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</si>
  <si>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</si>
  <si>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</si>
  <si>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</si>
  <si>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</si>
  <si>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</si>
  <si>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</si>
  <si>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</si>
  <si>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</si>
  <si>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</si>
  <si>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</si>
  <si>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</si>
  <si>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</si>
  <si>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</si>
  <si>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</si>
  <si>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</si>
  <si>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</si>
  <si>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</si>
  <si>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</si>
  <si>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</si>
  <si>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</si>
  <si>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</si>
  <si>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</si>
  <si>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</si>
  <si>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</si>
  <si>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</si>
  <si>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</si>
  <si>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</si>
  <si>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</si>
  <si>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</si>
  <si>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</si>
  <si>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</si>
  <si>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</si>
  <si>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</si>
  <si>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</si>
  <si>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</si>
  <si>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</si>
  <si>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</si>
  <si>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</si>
  <si>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</si>
  <si>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</si>
  <si>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</si>
  <si>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</si>
  <si>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</si>
  <si>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</si>
  <si>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</si>
  <si>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</si>
  <si>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</si>
  <si>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</si>
  <si>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</si>
  <si>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</si>
  <si>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</si>
  <si>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</si>
  <si>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</si>
  <si>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</si>
  <si>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</si>
  <si>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</si>
  <si>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</si>
  <si>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</si>
  <si>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</si>
  <si>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</si>
  <si>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</si>
  <si>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</si>
  <si>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</si>
  <si>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</si>
  <si>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</si>
  <si>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</si>
  <si>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</si>
  <si>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</si>
  <si>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</si>
  <si>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</si>
  <si>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</si>
  <si>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</si>
  <si>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</si>
  <si>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</si>
  <si>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</si>
  <si>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</si>
  <si>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</si>
  <si>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</si>
  <si>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</si>
  <si>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</si>
  <si>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</si>
  <si>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</si>
  <si>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</si>
  <si>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</si>
  <si>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</si>
  <si>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</si>
  <si>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</si>
  <si>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</si>
  <si>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</si>
  <si>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</si>
  <si>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</si>
  <si>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</si>
  <si>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</si>
  <si>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</si>
  <si>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</si>
  <si>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</si>
  <si>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</si>
  <si>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</si>
  <si>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</si>
  <si>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</si>
  <si>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</si>
  <si>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</si>
  <si>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</si>
  <si>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</si>
  <si>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</si>
  <si>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</si>
  <si>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</si>
  <si>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</si>
  <si>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</si>
  <si>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</si>
  <si>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</si>
  <si>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</si>
  <si>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</si>
  <si>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</si>
  <si>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</si>
  <si>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</si>
  <si>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</si>
  <si>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</si>
  <si>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</si>
  <si>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</si>
  <si>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</si>
  <si>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</si>
  <si>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</si>
  <si>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</si>
  <si>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</si>
  <si>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</si>
  <si>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</si>
  <si>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</si>
  <si>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</si>
  <si>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</si>
  <si>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</si>
  <si>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</si>
  <si>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</si>
  <si>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</si>
  <si>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</si>
  <si>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</si>
  <si>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</si>
  <si>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</si>
  <si>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</si>
  <si>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</si>
  <si>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</si>
  <si>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</si>
  <si>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</si>
  <si>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</si>
  <si>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</si>
  <si>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</si>
  <si>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</si>
  <si>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</si>
  <si>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</si>
  <si>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</si>
  <si>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</si>
  <si>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</si>
  <si>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</si>
  <si>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</si>
  <si>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</si>
  <si>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</si>
  <si>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</si>
  <si>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</si>
  <si>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</si>
  <si>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</si>
  <si>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</si>
  <si>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</si>
  <si>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</si>
  <si>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</si>
  <si>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</si>
  <si>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</si>
  <si>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</si>
  <si>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</si>
  <si>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</si>
  <si>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</si>
  <si>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</si>
  <si>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</si>
  <si>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</si>
  <si>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</si>
  <si>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</si>
  <si>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</si>
  <si>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</si>
  <si>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</si>
  <si>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</si>
  <si>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</si>
  <si>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</si>
  <si>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</si>
  <si>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</si>
  <si>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</si>
  <si>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</si>
  <si>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</si>
  <si>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</si>
  <si>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</si>
  <si>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</si>
  <si>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</si>
  <si>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</si>
  <si>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</si>
  <si>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</si>
  <si>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</si>
  <si>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</si>
  <si>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</si>
  <si>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</si>
  <si>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</si>
  <si>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</si>
  <si>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</si>
  <si>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</si>
  <si>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</si>
  <si>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</si>
  <si>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</si>
  <si>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</si>
  <si>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</si>
  <si>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</si>
  <si>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</si>
  <si>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</si>
  <si>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</si>
  <si>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</si>
  <si>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</si>
  <si>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</si>
  <si>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</si>
  <si>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</si>
  <si>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</si>
  <si>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</si>
  <si>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</si>
  <si>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</si>
  <si>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</si>
  <si>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</si>
  <si>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</si>
  <si>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</si>
  <si>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</si>
  <si>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</si>
  <si>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</si>
  <si>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</si>
  <si>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</si>
  <si>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</si>
  <si>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</si>
  <si>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</si>
  <si>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</si>
  <si>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</si>
  <si>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</si>
  <si>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</si>
  <si>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</si>
  <si>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</si>
  <si>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</si>
  <si>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</si>
  <si>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</si>
  <si>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</si>
  <si>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</si>
  <si>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</si>
  <si>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</si>
  <si>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</si>
  <si>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</si>
  <si>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</si>
  <si>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</si>
  <si>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</si>
  <si>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</si>
  <si>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</si>
  <si>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</si>
  <si>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</si>
  <si>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</si>
  <si>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</si>
  <si>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</si>
  <si>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</si>
  <si>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</si>
  <si>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</si>
  <si>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</si>
  <si>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</si>
  <si>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</si>
  <si>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</si>
  <si>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</si>
  <si>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</si>
  <si>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</si>
  <si>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</si>
  <si>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</si>
  <si>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</si>
  <si>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</si>
  <si>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</si>
  <si>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</si>
  <si>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</si>
  <si>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</si>
  <si>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</si>
  <si>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</si>
  <si>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</si>
  <si>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</si>
  <si>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</si>
  <si>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</si>
  <si>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</si>
  <si>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</si>
  <si>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</si>
  <si>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</si>
  <si>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</si>
  <si>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</si>
  <si>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</si>
  <si>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</si>
  <si>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</si>
  <si>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</si>
  <si>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</si>
  <si>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</si>
  <si>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</si>
  <si>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</si>
  <si>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</si>
  <si>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</si>
  <si>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</si>
  <si>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</si>
  <si>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</si>
  <si>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</si>
  <si>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</si>
  <si>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</si>
  <si>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</si>
  <si>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</si>
  <si>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</si>
  <si>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</si>
  <si>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</si>
  <si>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</si>
  <si>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</si>
  <si>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</si>
  <si>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</si>
  <si>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</si>
  <si>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</si>
  <si>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</si>
  <si>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</si>
  <si>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</si>
  <si>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</si>
  <si>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</si>
  <si>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</si>
  <si>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</si>
  <si>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</si>
  <si>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</si>
  <si>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</si>
  <si>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</si>
  <si>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</si>
  <si>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</si>
  <si>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</si>
  <si>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</si>
  <si>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</si>
  <si>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</si>
  <si>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</si>
  <si>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</si>
  <si>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</si>
  <si>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</si>
  <si>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</si>
  <si>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</si>
  <si>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</si>
  <si>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</si>
  <si>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</si>
  <si>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</si>
  <si>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</si>
  <si>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</si>
  <si>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</si>
  <si>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</si>
  <si>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</si>
  <si>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</si>
  <si>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</si>
  <si>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</si>
  <si>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</si>
  <si>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</si>
  <si>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</si>
  <si>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</si>
  <si>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</si>
  <si>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</si>
  <si>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</si>
  <si>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</si>
  <si>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</si>
  <si>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</si>
  <si>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</si>
  <si>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</si>
  <si>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</si>
  <si>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</si>
  <si>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</si>
  <si>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</si>
  <si>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</si>
  <si>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</si>
  <si>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</si>
  <si>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</si>
  <si>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</si>
  <si>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</si>
  <si>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</si>
  <si>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</si>
  <si>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</si>
  <si>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</si>
  <si>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</si>
  <si>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</si>
  <si>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</si>
  <si>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</si>
  <si>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</si>
  <si>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</si>
  <si>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</si>
  <si>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</si>
  <si>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</si>
  <si>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</si>
  <si>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</si>
  <si>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</si>
  <si>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</si>
  <si>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</si>
  <si>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</si>
  <si>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</si>
  <si>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</si>
  <si>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</si>
  <si>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</si>
  <si>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</si>
  <si>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</si>
  <si>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</si>
  <si>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</si>
  <si>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</si>
  <si>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</si>
  <si>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</si>
  <si>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</si>
  <si>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</si>
  <si>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</si>
  <si>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</si>
  <si>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</si>
  <si>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</si>
  <si>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</si>
  <si>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</si>
  <si>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</si>
  <si>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</si>
  <si>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</si>
  <si>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</si>
  <si>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</si>
  <si>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</si>
  <si>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</si>
  <si>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</si>
  <si>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</si>
  <si>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</si>
  <si>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</si>
  <si>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</si>
  <si>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</si>
  <si>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</si>
  <si>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</si>
  <si>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</si>
  <si>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</si>
  <si>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</si>
  <si>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</si>
  <si>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</si>
  <si>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</si>
  <si>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</si>
  <si>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</si>
  <si>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</si>
  <si>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</si>
  <si>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</si>
  <si>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</si>
  <si>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</si>
  <si>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</si>
  <si>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</si>
  <si>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</si>
  <si>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</si>
  <si>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</si>
  <si>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</si>
  <si>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</si>
  <si>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</si>
  <si>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</si>
  <si>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</si>
  <si>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</si>
  <si>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</si>
  <si>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</si>
  <si>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</si>
  <si>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</si>
  <si>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</si>
  <si>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</si>
  <si>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</si>
  <si>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</si>
  <si>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</si>
  <si>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</si>
  <si>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</si>
  <si>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</si>
  <si>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</si>
  <si>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</si>
  <si>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</si>
  <si>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</si>
  <si>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</si>
  <si>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</si>
  <si>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</si>
  <si>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</si>
  <si>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</si>
  <si>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</si>
  <si>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</si>
  <si>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</si>
  <si>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</si>
  <si>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</si>
  <si>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</si>
  <si>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</si>
  <si>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</si>
  <si>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</si>
  <si>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</si>
  <si>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</si>
  <si>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</si>
  <si>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</si>
  <si>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</si>
  <si>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</si>
  <si>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</si>
  <si>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</si>
  <si>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</si>
  <si>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</si>
  <si>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</si>
  <si>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</si>
  <si>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</si>
  <si>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</si>
  <si>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</si>
  <si>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</si>
  <si>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</si>
  <si>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</si>
  <si>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</si>
  <si>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</si>
  <si>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</si>
  <si>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</si>
  <si>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</si>
  <si>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</si>
  <si>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</si>
  <si>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</si>
  <si>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</si>
  <si>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</si>
  <si>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</si>
  <si>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</si>
  <si>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</si>
  <si>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</si>
  <si>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</si>
  <si>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</si>
  <si>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</si>
  <si>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</si>
  <si>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</si>
  <si>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</si>
  <si>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</si>
  <si>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</si>
  <si>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</si>
  <si>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</si>
  <si>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</si>
  <si>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</si>
  <si>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</si>
  <si>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</si>
  <si>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</si>
  <si>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</si>
  <si>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</si>
  <si>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</si>
  <si>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</si>
  <si>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</si>
  <si>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</si>
  <si>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</si>
  <si>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</si>
  <si>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</si>
  <si>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</si>
  <si>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</si>
  <si>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</si>
  <si>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</si>
  <si>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</si>
  <si>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</si>
  <si>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</si>
  <si>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</si>
  <si>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</si>
  <si>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</si>
  <si>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</si>
  <si>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</si>
  <si>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</si>
  <si>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</si>
  <si>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</si>
  <si>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</si>
  <si>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</si>
  <si>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</si>
  <si>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</si>
  <si>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</si>
  <si>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</si>
  <si>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</si>
  <si>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</si>
  <si>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</si>
  <si>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</si>
  <si>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</si>
  <si>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</si>
  <si>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</si>
  <si>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</si>
  <si>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</si>
  <si>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</si>
  <si>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</si>
  <si>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</si>
  <si>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</si>
  <si>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</si>
  <si>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</si>
  <si>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</si>
  <si>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</si>
  <si>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</si>
  <si>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</si>
  <si>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</si>
  <si>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</si>
  <si>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</si>
  <si>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</si>
  <si>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</si>
  <si>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</si>
  <si>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</si>
  <si>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</si>
  <si>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</si>
  <si>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</si>
  <si>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</si>
  <si>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</si>
  <si>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</si>
  <si>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</si>
  <si>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</si>
  <si>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</si>
  <si>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</si>
  <si>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</si>
  <si>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</si>
  <si>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</si>
  <si>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</si>
  <si>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</si>
  <si>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</si>
  <si>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</si>
  <si>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</si>
  <si>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</si>
  <si>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</si>
  <si>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</si>
  <si>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</si>
  <si>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</si>
  <si>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</si>
  <si>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</si>
  <si>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</si>
  <si>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</si>
  <si>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</si>
  <si>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</si>
  <si>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</si>
  <si>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</si>
  <si>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</si>
  <si>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</si>
  <si>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</si>
  <si>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</si>
  <si>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</si>
  <si>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</si>
  <si>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</si>
  <si>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</si>
  <si>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</si>
  <si>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</si>
  <si>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</si>
  <si>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</si>
  <si>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</si>
  <si>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</si>
  <si>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</si>
  <si>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</si>
  <si>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</si>
  <si>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</si>
  <si>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</si>
  <si>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</si>
  <si>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</si>
  <si>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</si>
  <si>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</si>
  <si>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</si>
  <si>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</si>
  <si>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</si>
  <si>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</si>
  <si>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</si>
  <si>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</si>
  <si>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</si>
  <si>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</si>
  <si>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</si>
  <si>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</si>
  <si>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</si>
  <si>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</si>
  <si>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</si>
  <si>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</si>
  <si>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</si>
  <si>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</si>
  <si>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</si>
  <si>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</si>
  <si>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</si>
  <si>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</si>
  <si>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</si>
  <si>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</si>
  <si>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</si>
  <si>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</si>
  <si>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</si>
  <si>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</si>
  <si>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</si>
  <si>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</si>
  <si>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</si>
  <si>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</si>
  <si>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</si>
  <si>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</si>
  <si>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</si>
  <si>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</si>
  <si>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</si>
  <si>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</si>
  <si>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</si>
  <si>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</si>
  <si>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</si>
  <si>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</si>
  <si>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</si>
  <si>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</si>
  <si>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</si>
  <si>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</si>
  <si>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</si>
  <si>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</si>
  <si>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</si>
  <si>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</si>
  <si>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</si>
  <si>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</si>
  <si>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</si>
  <si>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</si>
  <si>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</si>
  <si>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</si>
  <si>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</si>
  <si>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</si>
  <si>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</si>
  <si>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</si>
  <si>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</si>
  <si>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</si>
  <si>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</si>
  <si>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</si>
  <si>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</si>
  <si>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</si>
  <si>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</si>
  <si>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</si>
  <si>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</si>
  <si>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</si>
  <si>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</si>
  <si>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</si>
  <si>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</si>
  <si>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</si>
  <si>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</si>
  <si>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</si>
  <si>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</si>
  <si>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</si>
  <si>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</si>
  <si>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</si>
  <si>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</si>
  <si>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</si>
  <si>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</si>
  <si>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</si>
  <si>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</si>
  <si>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</si>
  <si>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</si>
  <si>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</si>
  <si>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</si>
  <si>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</si>
  <si>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</si>
  <si>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</si>
  <si>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</si>
  <si>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</si>
  <si>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</si>
  <si>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</si>
  <si>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</si>
  <si>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</si>
  <si>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</si>
  <si>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</si>
  <si>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</si>
  <si>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</si>
  <si>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</si>
  <si>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</si>
  <si>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</si>
  <si>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</si>
  <si>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</si>
  <si>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</si>
  <si>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</si>
  <si>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</si>
  <si>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</si>
  <si>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</si>
  <si>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</si>
  <si>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</si>
  <si>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</si>
  <si>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</si>
  <si>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</si>
  <si>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</si>
  <si>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</si>
  <si>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</si>
  <si>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</si>
  <si>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</si>
  <si>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</si>
  <si>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</si>
  <si>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</si>
  <si>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</si>
  <si>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</si>
  <si>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</si>
  <si>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</si>
  <si>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</si>
  <si>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</si>
  <si>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</si>
  <si>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</si>
  <si>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</si>
  <si>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</si>
  <si>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</si>
  <si>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</si>
  <si>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</si>
  <si>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</si>
  <si>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</si>
  <si>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</si>
  <si>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</si>
  <si>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</si>
  <si>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</si>
  <si>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</si>
  <si>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</si>
  <si>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</si>
  <si>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</si>
  <si>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</si>
  <si>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</si>
  <si>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</si>
  <si>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</si>
  <si>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</si>
  <si>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</si>
  <si>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</si>
  <si>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</si>
  <si>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</si>
  <si>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</si>
  <si>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</si>
  <si>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</si>
  <si>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</si>
  <si>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</si>
  <si>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</si>
  <si>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</si>
  <si>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</si>
  <si>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</si>
  <si>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</si>
  <si>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</si>
  <si>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</si>
  <si>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</si>
  <si>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</si>
  <si>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</si>
  <si>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</si>
  <si>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</si>
  <si>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</si>
  <si>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</si>
  <si>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</si>
  <si>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</si>
  <si>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</si>
  <si>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</si>
  <si>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</si>
  <si>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</si>
  <si>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</si>
  <si>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</si>
  <si>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</si>
  <si>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</si>
  <si>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</si>
  <si>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</si>
  <si>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</si>
  <si>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</si>
  <si>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</si>
  <si>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</si>
  <si>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</si>
  <si>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</si>
  <si>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</si>
  <si>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</si>
  <si>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</si>
  <si>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</si>
  <si>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</si>
  <si>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</si>
  <si>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</si>
  <si>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</si>
  <si>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</si>
  <si>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</si>
  <si>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</si>
  <si>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</si>
  <si>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</si>
  <si>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</si>
  <si>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</si>
  <si>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</si>
  <si>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</si>
  <si>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</si>
  <si>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</si>
  <si>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</si>
  <si>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</si>
  <si>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</si>
  <si>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</si>
  <si>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</si>
  <si>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</si>
  <si>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</si>
  <si>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</si>
  <si>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</si>
  <si>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</si>
  <si>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</si>
  <si>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</si>
  <si>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</si>
  <si>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</si>
  <si>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</si>
  <si>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</si>
  <si>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</si>
  <si>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</si>
  <si>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</si>
  <si>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</si>
  <si>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</si>
  <si>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</si>
  <si>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</si>
  <si>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</si>
  <si>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</si>
  <si>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</si>
  <si>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</si>
  <si>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</si>
  <si>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</si>
  <si>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</si>
  <si>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</si>
  <si>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</si>
  <si>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</si>
  <si>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</si>
  <si>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</si>
  <si>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</si>
  <si>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</si>
  <si>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</si>
  <si>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</si>
  <si>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</si>
  <si>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</si>
  <si>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</si>
  <si>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</si>
  <si>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</si>
  <si>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</si>
  <si>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</si>
  <si>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</si>
  <si>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</si>
  <si>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</si>
  <si>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</si>
  <si>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</si>
  <si>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</si>
  <si>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</si>
  <si>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</si>
  <si>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</si>
  <si>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</si>
  <si>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</si>
  <si>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</si>
  <si>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</si>
  <si>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</si>
  <si>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</si>
  <si>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</si>
  <si>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</si>
  <si>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</si>
  <si>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</si>
  <si>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</si>
  <si>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</si>
  <si>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</si>
  <si>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</si>
  <si>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</si>
  <si>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</si>
  <si>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</si>
  <si>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</si>
  <si>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</si>
  <si>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</si>
  <si>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</si>
  <si>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</si>
  <si>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</si>
  <si>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</si>
  <si>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</si>
  <si>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</si>
  <si>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</si>
  <si>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</si>
  <si>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</si>
  <si>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</si>
  <si>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</si>
  <si>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</si>
  <si>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</si>
  <si>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</si>
  <si>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</si>
  <si>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</si>
  <si>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</si>
  <si>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</si>
  <si>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</si>
  <si>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</si>
  <si>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</si>
  <si>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</si>
  <si>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</si>
  <si>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</si>
  <si>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</si>
  <si>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</si>
  <si>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</si>
  <si>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</si>
  <si>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</si>
  <si>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</si>
  <si>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</si>
  <si>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</si>
  <si>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</si>
  <si>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</si>
  <si>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</si>
  <si>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</si>
  <si>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</si>
  <si>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</si>
  <si>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</si>
  <si>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</si>
  <si>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</si>
  <si>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</si>
  <si>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</si>
  <si>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</si>
  <si>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</si>
  <si>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</si>
  <si>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</si>
  <si>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</si>
  <si>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</si>
  <si>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</si>
  <si>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</si>
  <si>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</si>
  <si>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</si>
  <si>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</si>
  <si>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</si>
  <si>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</si>
  <si>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</si>
  <si>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</si>
  <si>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</si>
  <si>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</si>
  <si>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</si>
  <si>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</si>
  <si>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</si>
  <si>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</si>
  <si>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</si>
  <si>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</si>
  <si>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</si>
  <si>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</si>
  <si>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</si>
  <si>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</si>
  <si>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</si>
  <si>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</si>
  <si>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</si>
  <si>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</si>
  <si>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</si>
  <si>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</si>
  <si>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</si>
  <si>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</si>
  <si>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</si>
  <si>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</si>
  <si>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</si>
  <si>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</si>
  <si>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</si>
  <si>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</si>
  <si>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</si>
  <si>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</si>
  <si>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</si>
  <si>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</si>
  <si>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</si>
  <si>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</si>
  <si>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</si>
  <si>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</si>
  <si>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</si>
  <si>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</si>
  <si>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</si>
  <si>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</si>
  <si>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</si>
  <si>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</si>
  <si>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</si>
  <si>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</si>
  <si>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</si>
  <si>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</si>
  <si>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</si>
  <si>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</si>
  <si>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</si>
  <si>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</si>
  <si>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</si>
  <si>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</si>
  <si>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</si>
  <si>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</si>
  <si>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</si>
  <si>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</si>
  <si>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</si>
  <si>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</si>
  <si>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</si>
  <si>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</si>
  <si>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</si>
  <si>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</si>
  <si>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</si>
  <si>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</si>
  <si>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</si>
  <si>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</si>
  <si>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</si>
  <si>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</si>
  <si>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</si>
  <si>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</si>
  <si>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</si>
  <si>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</si>
  <si>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</si>
  <si>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</si>
  <si>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</si>
  <si>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</si>
  <si>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</si>
  <si>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</si>
  <si>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</si>
  <si>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</si>
  <si>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</si>
  <si>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</si>
  <si>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</si>
  <si>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</si>
  <si>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</si>
  <si>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</si>
  <si>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</si>
  <si>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</si>
  <si>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</si>
  <si>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</si>
  <si>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</si>
  <si>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</si>
  <si>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</si>
  <si>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</si>
  <si>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</si>
  <si>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</si>
  <si>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</si>
  <si>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</si>
  <si>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</si>
  <si>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</si>
  <si>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</si>
  <si>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</si>
  <si>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</si>
  <si>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</si>
  <si>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</si>
  <si>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</si>
  <si>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</si>
  <si>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</si>
  <si>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</si>
  <si>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</si>
  <si>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</si>
  <si>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</si>
  <si>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</si>
  <si>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</si>
  <si>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</si>
  <si>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</si>
  <si>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</si>
  <si>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</si>
  <si>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</si>
  <si>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</si>
  <si>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</si>
  <si>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</si>
  <si>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</si>
  <si>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</si>
  <si>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</si>
  <si>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</si>
  <si>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</si>
  <si>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</si>
  <si>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</si>
  <si>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</si>
  <si>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</si>
  <si>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</si>
  <si>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</si>
  <si>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</si>
  <si>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</si>
  <si>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</si>
  <si>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</si>
  <si>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</si>
  <si>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</si>
  <si>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</si>
  <si>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</si>
  <si>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</si>
  <si>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</si>
  <si>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</si>
  <si>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</si>
  <si>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</si>
  <si>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</si>
  <si>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</si>
  <si>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</si>
  <si>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</si>
  <si>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</si>
  <si>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</si>
  <si>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</si>
  <si>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</si>
  <si>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</si>
  <si>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</si>
  <si>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</si>
  <si>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</si>
  <si>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</si>
  <si>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</si>
  <si>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</si>
  <si>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</si>
  <si>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</si>
  <si>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</si>
  <si>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</si>
  <si>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</si>
  <si>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</si>
  <si>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</si>
  <si>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</si>
  <si>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</si>
  <si>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</si>
  <si>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</si>
  <si>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</si>
  <si>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</si>
  <si>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</si>
  <si>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</si>
  <si>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</si>
  <si>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</si>
  <si>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</si>
  <si>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</si>
  <si>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</si>
  <si>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</si>
  <si>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</si>
  <si>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</si>
  <si>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</si>
  <si>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</si>
  <si>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</si>
  <si>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</si>
  <si>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</si>
  <si>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</si>
  <si>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</si>
  <si>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</si>
  <si>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</si>
  <si>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</si>
  <si>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</si>
  <si>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</si>
  <si>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</si>
  <si>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</si>
  <si>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</si>
  <si>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</si>
  <si>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</si>
  <si>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</si>
  <si>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</si>
  <si>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</si>
  <si>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</si>
  <si>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</si>
  <si>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</si>
  <si>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</si>
  <si>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</si>
  <si>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</si>
  <si>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</si>
  <si>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</si>
  <si>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</si>
  <si>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</si>
  <si>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</si>
  <si>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</si>
  <si>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</si>
  <si>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</si>
  <si>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</si>
  <si>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</si>
  <si>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</si>
  <si>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</si>
  <si>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</si>
  <si>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</si>
  <si>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</si>
  <si>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</si>
  <si>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</si>
  <si>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</si>
  <si>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</si>
  <si>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</si>
  <si>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</si>
  <si>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</si>
  <si>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</si>
  <si>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</si>
  <si>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</si>
  <si>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</si>
  <si>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</si>
  <si>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</si>
  <si>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</si>
  <si>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</si>
  <si>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</si>
  <si>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</si>
  <si>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</si>
  <si>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</si>
  <si>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</si>
  <si>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</si>
  <si>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</si>
  <si>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</si>
  <si>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</si>
  <si>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</si>
  <si>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</si>
  <si>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</si>
  <si>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</si>
  <si>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</si>
  <si>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</si>
  <si>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</si>
  <si>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</si>
  <si>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</si>
  <si>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</si>
  <si>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</si>
  <si>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</si>
  <si>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</si>
  <si>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</si>
  <si>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</si>
  <si>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</si>
  <si>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</si>
  <si>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</si>
  <si>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</si>
  <si>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</si>
  <si>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</si>
  <si>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</si>
  <si>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</si>
  <si>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</si>
  <si>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</si>
  <si>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</si>
  <si>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</si>
  <si>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</si>
  <si>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</si>
  <si>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</si>
  <si>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</si>
  <si>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</si>
  <si>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</si>
  <si>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</si>
  <si>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</si>
  <si>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</si>
  <si>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</si>
  <si>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</si>
  <si>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</si>
  <si>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</si>
  <si>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</si>
  <si>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</si>
  <si>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</si>
  <si>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</si>
  <si>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</si>
  <si>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</si>
  <si>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</si>
  <si>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</si>
  <si>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</si>
  <si>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</si>
  <si>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</si>
  <si>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</si>
  <si>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</si>
  <si>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</si>
  <si>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</si>
  <si>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</si>
  <si>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</si>
  <si>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</si>
  <si>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</si>
  <si>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</si>
  <si>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</si>
  <si>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</si>
  <si>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</si>
  <si>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</si>
  <si>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</si>
  <si>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</si>
  <si>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</si>
  <si>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</si>
  <si>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</si>
  <si>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</si>
  <si>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</si>
  <si>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</si>
  <si>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</si>
  <si>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</si>
  <si>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</si>
  <si>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</si>
  <si>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</si>
  <si>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</si>
  <si>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</si>
  <si>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</si>
  <si>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</si>
  <si>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</si>
  <si>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</si>
  <si>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</si>
  <si>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</si>
  <si>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</si>
  <si>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</si>
  <si>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</si>
  <si>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</si>
  <si>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</si>
  <si>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</si>
  <si>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</si>
  <si>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</si>
  <si>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</si>
  <si>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</si>
  <si>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</si>
  <si>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</si>
  <si>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</si>
  <si>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</si>
  <si>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</si>
  <si>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</si>
  <si>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</si>
  <si>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</si>
  <si>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</si>
  <si>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</si>
  <si>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</si>
  <si>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</si>
  <si>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</si>
  <si>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</si>
  <si>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</si>
  <si>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</si>
  <si>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</si>
  <si>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</si>
  <si>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</si>
  <si>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</si>
  <si>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</si>
  <si>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</si>
  <si>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</si>
  <si>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</si>
  <si>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</si>
  <si>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</si>
  <si>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</si>
  <si>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</si>
  <si>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</si>
  <si>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</si>
  <si>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</si>
  <si>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</si>
  <si>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</si>
  <si>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</si>
  <si>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</si>
  <si>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</si>
  <si>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</si>
  <si>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</si>
  <si>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</si>
  <si>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</si>
  <si>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</si>
  <si>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</si>
  <si>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</si>
  <si>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</si>
  <si>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</si>
  <si>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</si>
  <si>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</si>
  <si>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</si>
  <si>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</si>
  <si>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</si>
  <si>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</si>
  <si>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</si>
  <si>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</si>
  <si>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</si>
  <si>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</si>
  <si>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</si>
  <si>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</si>
  <si>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</si>
  <si>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</si>
  <si>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</si>
  <si>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</si>
  <si>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</si>
  <si>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</si>
  <si>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</si>
  <si>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</si>
  <si>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</si>
  <si>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</si>
  <si>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</si>
  <si>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</si>
  <si>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</si>
  <si>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</si>
  <si>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</si>
  <si>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</si>
  <si>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</si>
  <si>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</si>
  <si>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</si>
  <si>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</si>
  <si>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</si>
  <si>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</si>
  <si>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</si>
  <si>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</si>
  <si>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</si>
  <si>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</si>
  <si>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</si>
  <si>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</si>
  <si>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</si>
  <si>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</si>
  <si>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</si>
  <si>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</si>
  <si>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</si>
  <si>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</si>
  <si>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</si>
  <si>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</si>
  <si>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</si>
  <si>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</si>
  <si>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</si>
  <si>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</si>
  <si>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</si>
  <si>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</si>
  <si>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</si>
  <si>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</si>
  <si>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</si>
  <si>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</si>
  <si>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</si>
  <si>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</si>
  <si>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</si>
  <si>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</si>
  <si>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</si>
  <si>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</si>
  <si>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</si>
  <si>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</si>
  <si>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</si>
  <si>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</si>
  <si>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</si>
  <si>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</si>
  <si>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</si>
  <si>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</si>
  <si>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</si>
  <si>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</si>
  <si>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</si>
  <si>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</si>
  <si>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</si>
  <si>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</si>
  <si>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</si>
  <si>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</si>
  <si>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</si>
  <si>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</si>
  <si>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</si>
  <si>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</si>
  <si>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</si>
  <si>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</si>
  <si>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</si>
  <si>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</si>
  <si>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</si>
  <si>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</si>
  <si>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</si>
  <si>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</si>
  <si>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</si>
  <si>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</si>
  <si>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</si>
  <si>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</si>
  <si>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</si>
  <si>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</si>
  <si>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</si>
  <si>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</si>
  <si>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</si>
  <si>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</si>
  <si>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</si>
  <si>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</si>
  <si>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</si>
  <si>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</si>
  <si>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</si>
  <si>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</si>
  <si>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</si>
  <si>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</si>
  <si>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</si>
  <si>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</si>
  <si>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</si>
  <si>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</si>
  <si>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</si>
  <si>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</si>
  <si>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</si>
  <si>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</si>
  <si>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</si>
  <si>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</si>
  <si>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</si>
  <si>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</si>
  <si>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</si>
  <si>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</si>
  <si>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</si>
  <si>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</si>
  <si>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</si>
  <si>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</si>
  <si>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</si>
  <si>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</si>
  <si>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</si>
  <si>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</si>
  <si>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</si>
  <si>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</si>
  <si>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</si>
  <si>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</si>
  <si>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</si>
  <si>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</si>
  <si>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</si>
  <si>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</si>
  <si>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</si>
  <si>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</si>
  <si>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</si>
  <si>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</si>
  <si>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</si>
  <si>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</si>
  <si>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</si>
  <si>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</si>
  <si>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</si>
  <si>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</si>
  <si>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</si>
  <si>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</si>
  <si>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</si>
  <si>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</si>
  <si>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</si>
  <si>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</si>
  <si>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</si>
  <si>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</si>
  <si>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</si>
  <si>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</si>
  <si>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</si>
  <si>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</si>
  <si>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</si>
  <si>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</si>
  <si>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</si>
  <si>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</si>
  <si>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</si>
  <si>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</si>
  <si>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</si>
  <si>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</si>
  <si>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</si>
  <si>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</si>
  <si>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</si>
  <si>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</si>
  <si>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</si>
  <si>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</si>
  <si>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</si>
  <si>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</si>
  <si>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</si>
  <si>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</si>
  <si>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</si>
  <si>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</si>
  <si>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</si>
  <si>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</si>
  <si>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</si>
  <si>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</si>
  <si>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</si>
  <si>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</si>
  <si>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</si>
  <si>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</si>
  <si>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</si>
  <si>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</si>
  <si>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</si>
  <si>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</si>
  <si>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</si>
  <si>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</si>
  <si>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</si>
  <si>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</si>
  <si>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</si>
  <si>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</si>
  <si>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</si>
  <si>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</si>
  <si>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</si>
  <si>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</si>
  <si>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</si>
  <si>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</si>
  <si>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</si>
  <si>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</si>
  <si>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</si>
  <si>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</si>
  <si>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</si>
  <si>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</si>
  <si>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</si>
  <si>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</si>
  <si>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</si>
  <si>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</si>
  <si>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</si>
  <si>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</si>
  <si>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</si>
  <si>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</si>
  <si>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</si>
  <si>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</si>
  <si>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</si>
  <si>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</si>
  <si>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</si>
  <si>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</si>
  <si>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</si>
  <si>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</si>
  <si>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</si>
  <si>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</si>
  <si>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</si>
  <si>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</si>
  <si>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</si>
  <si>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</si>
  <si>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</si>
  <si>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</si>
  <si>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</si>
  <si>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</si>
  <si>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</si>
  <si>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</si>
  <si>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</si>
  <si>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</si>
  <si>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</si>
  <si>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</si>
  <si>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</si>
  <si>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</si>
  <si>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</si>
  <si>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</si>
  <si>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</si>
  <si>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</si>
  <si>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</si>
  <si>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</si>
  <si>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</si>
  <si>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</si>
  <si>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</si>
  <si>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</si>
  <si>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</si>
  <si>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</si>
  <si>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</si>
  <si>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</si>
  <si>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</si>
  <si>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</si>
  <si>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</si>
  <si>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</si>
  <si>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</si>
  <si>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</si>
  <si>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</si>
  <si>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</si>
  <si>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</si>
  <si>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</si>
  <si>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</si>
  <si>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</si>
  <si>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</si>
  <si>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</si>
  <si>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</si>
  <si>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</si>
  <si>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</si>
  <si>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</si>
  <si>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</si>
  <si>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</si>
  <si>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</si>
  <si>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</si>
  <si>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</si>
  <si>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</si>
  <si>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</si>
  <si>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</si>
  <si>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</si>
  <si>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</si>
  <si>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</si>
  <si>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</si>
  <si>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</si>
  <si>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</si>
  <si>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</si>
  <si>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</si>
  <si>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</si>
  <si>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</si>
  <si>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</si>
  <si>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</si>
  <si>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</si>
  <si>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</si>
  <si>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</si>
  <si>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</si>
  <si>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</si>
  <si>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</si>
  <si>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</si>
  <si>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</si>
  <si>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</si>
  <si>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</si>
  <si>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</si>
  <si>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</si>
  <si>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</si>
  <si>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</si>
  <si>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</si>
  <si>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</si>
  <si>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</si>
  <si>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</si>
  <si>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</si>
  <si>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</si>
  <si>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</si>
  <si>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</si>
  <si>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</si>
  <si>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</si>
  <si>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</si>
  <si>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</si>
  <si>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</si>
  <si>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</si>
  <si>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</si>
  <si>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</si>
  <si>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</si>
  <si>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</si>
  <si>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</si>
  <si>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</si>
  <si>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</si>
  <si>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</si>
  <si>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</si>
  <si>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</si>
  <si>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</si>
  <si>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</si>
  <si>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</si>
  <si>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</si>
  <si>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</si>
  <si>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</si>
  <si>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</si>
  <si>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</si>
  <si>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</si>
  <si>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</si>
  <si>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</si>
  <si>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</si>
  <si>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</si>
  <si>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</si>
  <si>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</si>
  <si>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</si>
  <si>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</si>
  <si>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</si>
  <si>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</si>
  <si>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</si>
  <si>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</si>
  <si>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</si>
  <si>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</si>
  <si>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</si>
  <si>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</si>
  <si>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</si>
  <si>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</si>
  <si>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</si>
  <si>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</si>
  <si>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</si>
  <si>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</si>
  <si>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</si>
  <si>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</si>
  <si>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</si>
  <si>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</si>
  <si>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</si>
  <si>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</si>
  <si>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</si>
  <si>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</si>
  <si>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</si>
  <si>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</si>
  <si>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</si>
  <si>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</si>
  <si>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</si>
  <si>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</si>
  <si>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</si>
  <si>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</si>
  <si>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</si>
  <si>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</si>
  <si>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</si>
  <si>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</si>
  <si>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</si>
  <si>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</si>
  <si>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</si>
  <si>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</si>
  <si>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</si>
  <si>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</si>
  <si>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</si>
  <si>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</si>
  <si>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</si>
  <si>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</si>
  <si>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</si>
  <si>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</si>
  <si>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</si>
  <si>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</si>
  <si>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</si>
  <si>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</si>
  <si>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</si>
  <si>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</si>
  <si>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</si>
  <si>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</si>
  <si>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</si>
  <si>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</si>
  <si>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</si>
  <si>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</si>
  <si>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</si>
  <si>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</si>
  <si>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</si>
  <si>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</si>
  <si>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</si>
  <si>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</si>
  <si>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</si>
  <si>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</si>
  <si>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</si>
  <si>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</si>
  <si>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</si>
  <si>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</si>
  <si>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</si>
  <si>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</si>
  <si>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</si>
  <si>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</si>
  <si>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</si>
  <si>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</si>
  <si>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</si>
  <si>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</si>
  <si>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</si>
  <si>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</si>
  <si>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</si>
  <si>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</si>
  <si>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</si>
  <si>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</si>
  <si>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</si>
  <si>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</si>
  <si>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</si>
  <si>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</si>
  <si>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</si>
  <si>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</si>
  <si>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</si>
  <si>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</si>
  <si>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</si>
  <si>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</si>
  <si>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</si>
  <si>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</si>
  <si>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</si>
  <si>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</si>
  <si>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</si>
  <si>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</si>
  <si>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</si>
  <si>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</si>
  <si>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</si>
  <si>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</si>
  <si>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</si>
  <si>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</si>
  <si>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</si>
  <si>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</si>
  <si>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</si>
  <si>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</si>
  <si>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</si>
  <si>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</si>
  <si>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</si>
  <si>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</si>
  <si>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</si>
  <si>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</si>
  <si>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</si>
  <si>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</si>
  <si>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</si>
  <si>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</si>
  <si>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</si>
  <si>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</si>
  <si>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</si>
  <si>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</si>
  <si>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</si>
  <si>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</si>
  <si>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</si>
  <si>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</si>
  <si>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</si>
  <si>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</si>
  <si>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</si>
  <si>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</si>
  <si>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</si>
  <si>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</si>
  <si>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</si>
  <si>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</si>
  <si>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</si>
  <si>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</si>
  <si>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</si>
  <si>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</si>
  <si>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</si>
  <si>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</si>
  <si>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</si>
  <si>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</si>
  <si>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</si>
  <si>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</si>
  <si>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</si>
  <si>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</si>
  <si>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</si>
  <si>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</si>
  <si>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</si>
  <si>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</si>
  <si>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</si>
  <si>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</si>
  <si>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</si>
  <si>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</si>
  <si>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</si>
  <si>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</si>
  <si>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</si>
  <si>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</si>
  <si>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</si>
  <si>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</si>
  <si>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</si>
  <si>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</si>
  <si>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</si>
  <si>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</si>
  <si>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</si>
  <si>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</si>
  <si>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</si>
  <si>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</si>
  <si>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</si>
  <si>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</si>
  <si>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</si>
  <si>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</si>
  <si>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</si>
  <si>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</si>
  <si>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</si>
  <si>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</si>
  <si>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</si>
  <si>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</si>
  <si>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</si>
  <si>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</si>
  <si>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</si>
  <si>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</si>
  <si>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</si>
  <si>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</si>
  <si>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</si>
  <si>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</si>
  <si>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</si>
  <si>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</si>
  <si>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</si>
  <si>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</si>
  <si>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</si>
  <si>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</si>
  <si>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</si>
  <si>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</si>
  <si>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</si>
  <si>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</si>
  <si>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</si>
  <si>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</si>
  <si>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</si>
  <si>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</si>
  <si>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</si>
  <si>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</si>
  <si>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</si>
  <si>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</si>
  <si>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</si>
  <si>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</si>
  <si>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</si>
  <si>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</si>
  <si>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</si>
  <si>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</si>
  <si>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</si>
  <si>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</si>
  <si>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</si>
  <si>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</si>
  <si>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</si>
  <si>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</si>
  <si>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</si>
  <si>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</si>
  <si>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</si>
  <si>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</si>
  <si>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</si>
  <si>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</si>
  <si>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</si>
  <si>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</si>
  <si>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</si>
  <si>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</si>
  <si>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</si>
  <si>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</si>
  <si>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</si>
  <si>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</si>
  <si>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</si>
  <si>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</si>
  <si>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</si>
  <si>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</si>
  <si>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</si>
  <si>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</si>
  <si>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</si>
  <si>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</si>
  <si>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</si>
  <si>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</si>
  <si>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</si>
  <si>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</si>
  <si>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</si>
  <si>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</si>
  <si>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</si>
  <si>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</si>
  <si>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</si>
  <si>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</si>
  <si>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</si>
  <si>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</si>
  <si>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</si>
  <si>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</si>
  <si>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</si>
  <si>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</si>
  <si>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</si>
  <si>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</si>
  <si>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</si>
  <si>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</si>
  <si>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</si>
  <si>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</si>
  <si>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</si>
  <si>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</si>
  <si>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</si>
  <si>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</si>
  <si>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</si>
  <si>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</si>
  <si>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</si>
  <si>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</si>
  <si>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</si>
  <si>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</si>
  <si>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</si>
  <si>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</si>
  <si>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</si>
  <si>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</si>
  <si>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</si>
  <si>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</si>
  <si>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</si>
  <si>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</si>
  <si>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</si>
  <si>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</si>
  <si>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</si>
  <si>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</si>
  <si>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</si>
  <si>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</si>
  <si>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</si>
  <si>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</si>
  <si>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</si>
  <si>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</si>
  <si>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</si>
  <si>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</si>
  <si>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</si>
  <si>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</si>
  <si>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</si>
  <si>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</si>
  <si>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</si>
  <si>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</si>
  <si>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</si>
  <si>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</si>
  <si>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</si>
  <si>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</si>
  <si>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</si>
  <si>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</si>
  <si>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</si>
  <si>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</si>
  <si>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</si>
  <si>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</si>
  <si>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</si>
  <si>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</si>
  <si>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</si>
  <si>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</si>
  <si>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</si>
  <si>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</si>
  <si>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</si>
  <si>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</si>
  <si>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</si>
  <si>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</si>
  <si>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</si>
  <si>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</si>
  <si>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</si>
  <si>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</si>
  <si>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</si>
  <si>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</si>
  <si>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</si>
  <si>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</si>
  <si>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</si>
  <si>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</si>
  <si>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</si>
  <si>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</si>
  <si>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</si>
  <si>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</si>
  <si>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</si>
  <si>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</si>
  <si>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</si>
  <si>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</si>
  <si>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</si>
  <si>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</si>
  <si>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</si>
  <si>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</si>
  <si>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</si>
  <si>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</si>
  <si>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</si>
  <si>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</si>
  <si>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</si>
  <si>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</si>
  <si>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</si>
  <si>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</si>
  <si>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</si>
  <si>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</si>
  <si>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</si>
  <si>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</si>
  <si>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</si>
  <si>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</si>
  <si>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</si>
  <si>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</si>
  <si>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</si>
  <si>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</si>
  <si>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</si>
  <si>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</si>
  <si>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</si>
  <si>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</si>
  <si>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</si>
  <si>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</si>
  <si>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</si>
  <si>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</si>
  <si>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</si>
  <si>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</si>
  <si>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</si>
  <si>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</si>
  <si>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</si>
  <si>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</si>
  <si>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</si>
  <si>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</si>
  <si>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</si>
  <si>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</si>
  <si>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</si>
  <si>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</si>
  <si>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</si>
  <si>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</si>
  <si>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</si>
  <si>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</si>
  <si>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</si>
  <si>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</si>
  <si>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</si>
  <si>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</si>
  <si>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</si>
  <si>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</si>
  <si>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</si>
  <si>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</si>
  <si>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</si>
  <si>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</si>
  <si>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</si>
  <si>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</si>
  <si>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</si>
  <si>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</si>
  <si>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</si>
  <si>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</si>
  <si>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</si>
  <si>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</si>
  <si>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</si>
  <si>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</si>
  <si>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</si>
  <si>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</si>
  <si>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</si>
  <si>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</si>
  <si>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</si>
  <si>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</si>
  <si>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</si>
  <si>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</si>
  <si>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</si>
  <si>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</si>
  <si>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</si>
  <si>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</si>
  <si>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</si>
  <si>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</si>
  <si>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</si>
  <si>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</si>
  <si>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</si>
  <si>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</si>
  <si>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</si>
  <si>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</si>
  <si>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</si>
  <si>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</si>
  <si>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</si>
  <si>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</si>
  <si>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</si>
  <si>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</si>
  <si>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</si>
  <si>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</si>
  <si>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</si>
  <si>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</si>
  <si>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</si>
  <si>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</si>
  <si>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</si>
  <si>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</si>
  <si>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</si>
  <si>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</si>
  <si>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</si>
  <si>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</si>
  <si>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</si>
  <si>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</si>
  <si>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</si>
  <si>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</si>
  <si>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</si>
  <si>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</si>
  <si>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</si>
  <si>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</si>
  <si>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</si>
  <si>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</si>
  <si>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</si>
  <si>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</si>
  <si>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</si>
  <si>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</si>
  <si>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</si>
  <si>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</si>
  <si>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</si>
  <si>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</si>
  <si>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</si>
  <si>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</si>
  <si>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</si>
  <si>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</si>
  <si>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</si>
  <si>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</si>
  <si>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</si>
  <si>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</si>
  <si>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</si>
  <si>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</si>
  <si>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</si>
  <si>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</si>
  <si>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</si>
  <si>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</si>
  <si>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</si>
  <si>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</si>
  <si>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</si>
  <si>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</si>
  <si>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</si>
  <si>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</si>
  <si>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</si>
  <si>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</si>
  <si>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</si>
  <si>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</si>
  <si>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</si>
  <si>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</si>
  <si>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</si>
  <si>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</si>
  <si>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</si>
  <si>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</si>
  <si>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</si>
  <si>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</si>
  <si>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</si>
  <si>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</si>
  <si>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</si>
  <si>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</si>
  <si>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</si>
  <si>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</si>
  <si>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</si>
  <si>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</si>
  <si>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</si>
  <si>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</si>
  <si>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</si>
  <si>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</si>
  <si>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</si>
  <si>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</si>
  <si>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</si>
  <si>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</si>
  <si>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</si>
  <si>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</si>
  <si>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</si>
  <si>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</si>
  <si>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</si>
  <si>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</si>
  <si>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</si>
  <si>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</si>
  <si>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</si>
  <si>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</si>
  <si>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</si>
  <si>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</si>
  <si>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</si>
  <si>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</si>
  <si>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</si>
  <si>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</si>
  <si>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</si>
  <si>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</si>
  <si>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</si>
  <si>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</si>
  <si>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</si>
  <si>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</si>
  <si>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</si>
  <si>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</si>
  <si>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</si>
  <si>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</si>
  <si>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</si>
  <si>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</si>
  <si>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</si>
  <si>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</si>
  <si>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</si>
  <si>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</si>
  <si>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</si>
  <si>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</si>
  <si>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</si>
  <si>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</si>
  <si>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</si>
  <si>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</si>
  <si>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</si>
  <si>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</si>
  <si>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</si>
  <si>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</si>
  <si>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</si>
  <si>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</si>
  <si>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</si>
  <si>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</si>
  <si>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</si>
  <si>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</si>
  <si>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</si>
  <si>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</si>
  <si>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</si>
  <si>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</si>
  <si>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</si>
  <si>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</si>
  <si>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</si>
  <si>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</si>
  <si>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</si>
  <si>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</si>
  <si>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</si>
  <si>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</si>
  <si>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</si>
  <si>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</si>
  <si>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</si>
  <si>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</si>
  <si>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</si>
  <si>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</si>
  <si>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</si>
  <si>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</si>
  <si>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</si>
  <si>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</si>
  <si>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</si>
  <si>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</si>
  <si>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</si>
  <si>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</si>
  <si>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</si>
  <si>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</si>
  <si>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</si>
  <si>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</si>
  <si>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</si>
  <si>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</si>
  <si>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</si>
  <si>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</si>
  <si>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</si>
  <si>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</si>
  <si>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</si>
  <si>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</si>
  <si>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</si>
  <si>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</si>
  <si>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</si>
  <si>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</si>
  <si>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</si>
  <si>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</si>
  <si>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</si>
  <si>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</si>
  <si>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</si>
  <si>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</si>
  <si>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</si>
  <si>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</si>
  <si>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</si>
  <si>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</si>
  <si>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</si>
  <si>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</si>
  <si>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</si>
  <si>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</si>
  <si>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</si>
  <si>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</si>
  <si>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</si>
  <si>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</si>
  <si>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</si>
  <si>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</si>
  <si>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</si>
  <si>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</si>
  <si>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</si>
  <si>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</si>
  <si>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</si>
  <si>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</si>
  <si>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</si>
  <si>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</si>
  <si>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</si>
  <si>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</si>
  <si>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</si>
  <si>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</si>
  <si>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</si>
  <si>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</si>
  <si>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</si>
  <si>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</si>
  <si>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</si>
  <si>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</si>
  <si>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</si>
  <si>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</si>
  <si>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</si>
  <si>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</si>
  <si>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</si>
  <si>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</si>
  <si>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</si>
  <si>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</si>
  <si>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</si>
  <si>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</si>
  <si>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</si>
  <si>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</si>
  <si>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</si>
  <si>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</si>
  <si>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</si>
  <si>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</si>
  <si>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</si>
  <si>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</si>
  <si>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</si>
  <si>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</si>
  <si>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</si>
  <si>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</si>
  <si>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</si>
  <si>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</si>
  <si>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</si>
  <si>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</si>
  <si>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</si>
  <si>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</si>
  <si>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</si>
  <si>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</si>
  <si>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</si>
  <si>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</si>
  <si>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</si>
  <si>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</si>
  <si>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</si>
  <si>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</si>
  <si>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</si>
  <si>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</si>
  <si>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</si>
  <si>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</si>
  <si>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</si>
  <si>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</si>
  <si>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</si>
  <si>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</si>
  <si>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</si>
  <si>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</si>
  <si>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</si>
  <si>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</si>
  <si>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</si>
  <si>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</si>
  <si>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</si>
  <si>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</si>
  <si>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</si>
  <si>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</si>
  <si>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</si>
  <si>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</si>
  <si>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</si>
  <si>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</si>
  <si>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</si>
  <si>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</si>
  <si>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</si>
  <si>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</si>
  <si>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</si>
  <si>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</si>
  <si>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</si>
  <si>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</si>
  <si>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</si>
  <si>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</si>
  <si>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</si>
  <si>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</si>
  <si>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</si>
  <si>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</si>
  <si>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</si>
  <si>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</si>
  <si>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</si>
  <si>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</si>
  <si>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</si>
  <si>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</si>
  <si>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</si>
  <si>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</si>
  <si>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</si>
  <si>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</si>
  <si>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</si>
  <si>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</si>
  <si>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</si>
  <si>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</si>
  <si>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</si>
  <si>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</si>
  <si>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</si>
  <si>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</si>
  <si>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</si>
  <si>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</si>
  <si>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</si>
  <si>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</si>
  <si>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</si>
  <si>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</si>
  <si>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</si>
  <si>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</si>
  <si>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</si>
  <si>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</si>
  <si>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</si>
  <si>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</si>
  <si>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</si>
  <si>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</si>
  <si>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</si>
  <si>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</si>
  <si>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</si>
  <si>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</si>
  <si>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</si>
  <si>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</si>
  <si>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</si>
  <si>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</si>
  <si>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</si>
  <si>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</si>
  <si>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</si>
  <si>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</si>
  <si>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</si>
  <si>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</si>
  <si>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</si>
  <si>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</si>
  <si>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</si>
  <si>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</si>
  <si>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</si>
  <si>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</si>
  <si>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</si>
  <si>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</si>
  <si>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</si>
  <si>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</si>
  <si>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</si>
  <si>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</si>
  <si>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</si>
  <si>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</si>
  <si>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</si>
  <si>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</si>
  <si>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</si>
  <si>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</si>
  <si>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</si>
  <si>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</si>
  <si>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</si>
  <si>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</si>
  <si>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</si>
  <si>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</si>
  <si>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</si>
  <si>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</si>
  <si>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</si>
  <si>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</si>
  <si>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</si>
  <si>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</si>
  <si>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</si>
  <si>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</si>
  <si>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</si>
  <si>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</si>
  <si>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</si>
  <si>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</si>
  <si>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</si>
  <si>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</si>
  <si>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</si>
  <si>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</si>
  <si>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</si>
  <si>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</si>
  <si>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</si>
  <si>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</si>
  <si>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</si>
  <si>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</si>
  <si>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</si>
  <si>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</si>
  <si>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</si>
  <si>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</si>
  <si>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</si>
  <si>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</si>
  <si>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</si>
  <si>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</si>
  <si>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</si>
  <si>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</si>
  <si>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</si>
  <si>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</si>
  <si>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</si>
  <si>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</si>
  <si>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</si>
  <si>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</si>
  <si>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</si>
  <si>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</si>
  <si>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</si>
  <si>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</si>
  <si>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</si>
  <si>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</si>
  <si>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</si>
  <si>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</si>
  <si>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</si>
  <si>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</si>
  <si>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</si>
  <si>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</si>
  <si>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</si>
  <si>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</si>
  <si>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</si>
  <si>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</si>
  <si>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</si>
  <si>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</si>
  <si>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</si>
  <si>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</si>
  <si>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</si>
  <si>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</si>
  <si>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</si>
  <si>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</si>
  <si>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</si>
  <si>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</si>
  <si>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</si>
  <si>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</si>
  <si>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</si>
  <si>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</si>
  <si>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</si>
  <si>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</si>
  <si>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</si>
  <si>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</si>
  <si>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</si>
  <si>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</si>
  <si>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</si>
  <si>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</si>
  <si>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</si>
  <si>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</si>
  <si>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</si>
  <si>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</si>
  <si>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</si>
  <si>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</si>
  <si>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</si>
  <si>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</si>
  <si>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</si>
  <si>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</si>
  <si>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</si>
  <si>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</si>
  <si>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</si>
  <si>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</si>
  <si>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</si>
  <si>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</si>
  <si>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</si>
  <si>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</si>
  <si>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</si>
  <si>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</si>
  <si>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</si>
  <si>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</si>
  <si>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</si>
  <si>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</si>
  <si>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</si>
  <si>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</si>
  <si>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</si>
  <si>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</si>
  <si>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</si>
  <si>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</si>
  <si>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</si>
  <si>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</si>
  <si>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</si>
  <si>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</si>
  <si>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</si>
  <si>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</si>
  <si>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</si>
  <si>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</si>
  <si>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</si>
  <si>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</si>
  <si>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</si>
  <si>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</si>
  <si>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</si>
  <si>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</si>
  <si>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</si>
  <si>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</si>
  <si>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</si>
  <si>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</si>
  <si>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</si>
  <si>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</si>
  <si>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</si>
  <si>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</si>
  <si>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</si>
  <si>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</si>
  <si>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</si>
  <si>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</si>
  <si>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</si>
  <si>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</si>
  <si>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</si>
  <si>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</si>
  <si>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</si>
  <si>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</si>
  <si>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</si>
  <si>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</si>
  <si>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</si>
  <si>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</si>
  <si>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</si>
  <si>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</si>
  <si>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</si>
  <si>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</si>
  <si>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</si>
  <si>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</si>
  <si>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</si>
  <si>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</si>
  <si>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</si>
  <si>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</si>
  <si>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</si>
  <si>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</si>
  <si>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</si>
  <si>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</si>
  <si>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</si>
  <si>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</si>
  <si>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</si>
  <si>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</si>
  <si>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</si>
  <si>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</si>
  <si>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</si>
  <si>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</si>
  <si>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</si>
  <si>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</si>
  <si>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</si>
  <si>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</si>
  <si>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</si>
  <si>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</si>
  <si>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</si>
  <si>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</si>
  <si>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</si>
  <si>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</si>
  <si>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</si>
  <si>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</si>
  <si>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</si>
  <si>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</si>
  <si>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</si>
  <si>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</si>
  <si>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</si>
  <si>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</si>
  <si>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</si>
  <si>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</si>
  <si>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</si>
  <si>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</si>
  <si>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</si>
  <si>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</si>
  <si>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</si>
  <si>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</si>
  <si>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</si>
  <si>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</si>
  <si>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</si>
  <si>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</si>
  <si>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</si>
  <si>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</si>
  <si>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</si>
  <si>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</si>
  <si>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</si>
  <si>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</si>
  <si>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</si>
  <si>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</si>
  <si>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</si>
  <si>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</si>
  <si>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</si>
  <si>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</si>
  <si>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</si>
  <si>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</si>
  <si>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</si>
  <si>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</si>
  <si>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</si>
  <si>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</si>
  <si>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</si>
  <si>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</si>
  <si>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</si>
  <si>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</si>
  <si>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</si>
  <si>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</si>
  <si>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</si>
  <si>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</si>
  <si>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</si>
  <si>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</si>
  <si>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</si>
  <si>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</si>
  <si>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</si>
  <si>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</si>
  <si>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</si>
  <si>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</si>
  <si>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</si>
  <si>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</si>
  <si>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</si>
  <si>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</si>
  <si>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</si>
  <si>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</si>
  <si>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</si>
  <si>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</si>
  <si>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</si>
  <si>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</si>
  <si>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</si>
  <si>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</si>
  <si>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</si>
  <si>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</si>
  <si>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</si>
  <si>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</si>
  <si>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</si>
  <si>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</si>
  <si>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</si>
  <si>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</si>
  <si>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</si>
  <si>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</si>
  <si>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</si>
  <si>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</si>
  <si>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</si>
  <si>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</si>
  <si>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</si>
  <si>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</si>
  <si>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</si>
  <si>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</si>
  <si>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</si>
  <si>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</si>
  <si>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</si>
  <si>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</si>
  <si>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</si>
  <si>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</si>
  <si>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</si>
  <si>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</si>
  <si>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</si>
  <si>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</si>
  <si>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</si>
  <si>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</si>
  <si>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</si>
  <si>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</si>
  <si>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</si>
  <si>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</si>
  <si>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</si>
  <si>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</si>
  <si>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</si>
  <si>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</si>
  <si>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</si>
  <si>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</si>
  <si>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</si>
  <si>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</si>
  <si>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</si>
  <si>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</si>
  <si>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</si>
  <si>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</si>
  <si>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</si>
  <si>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</si>
  <si>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</si>
  <si>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</si>
  <si>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</si>
  <si>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</si>
  <si>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</si>
  <si>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</si>
  <si>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</si>
  <si>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</si>
  <si>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</si>
  <si>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</si>
  <si>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</si>
  <si>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</si>
  <si>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</si>
  <si>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</si>
  <si>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</si>
  <si>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</si>
  <si>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</si>
  <si>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</si>
  <si>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</si>
  <si>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</si>
  <si>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</si>
  <si>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</si>
  <si>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</si>
  <si>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</si>
  <si>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</si>
  <si>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</si>
  <si>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</si>
  <si>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</si>
  <si>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</si>
  <si>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</si>
  <si>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</si>
  <si>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</si>
  <si>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</si>
  <si>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</si>
  <si>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</si>
  <si>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</si>
  <si>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</si>
  <si>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</si>
  <si>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</si>
  <si>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</si>
  <si>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</si>
  <si>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</si>
  <si>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</si>
  <si>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</si>
  <si>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</si>
  <si>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</si>
  <si>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</si>
  <si>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</si>
  <si>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</si>
  <si>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</si>
  <si>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</si>
  <si>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</si>
  <si>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</si>
  <si>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</si>
  <si>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</si>
  <si>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</si>
  <si>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</si>
  <si>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</si>
  <si>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</si>
  <si>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</si>
  <si>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</si>
  <si>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</si>
  <si>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</si>
  <si>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</si>
  <si>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</si>
  <si>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</si>
  <si>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</si>
  <si>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</si>
  <si>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</si>
  <si>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</si>
  <si>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</si>
  <si>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</si>
  <si>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</si>
  <si>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</si>
  <si>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</si>
  <si>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</si>
  <si>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</si>
  <si>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</si>
  <si>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</si>
  <si>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</si>
  <si>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</si>
  <si>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</si>
  <si>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</si>
  <si>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</si>
  <si>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</si>
  <si>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</si>
  <si>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</si>
  <si>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</si>
  <si>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</si>
  <si>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</si>
  <si>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</si>
  <si>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</si>
  <si>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</si>
  <si>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</si>
  <si>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</si>
  <si>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</si>
  <si>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</si>
  <si>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</si>
  <si>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</si>
  <si>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</si>
  <si>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</si>
  <si>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</si>
  <si>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</si>
  <si>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</si>
  <si>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</si>
  <si>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</si>
  <si>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</si>
  <si>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</si>
  <si>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</si>
  <si>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</si>
  <si>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</si>
  <si>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</si>
  <si>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</si>
  <si>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</si>
  <si>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</si>
  <si>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</si>
  <si>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</si>
  <si>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</si>
  <si>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</si>
  <si>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</si>
  <si>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</si>
  <si>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</si>
  <si>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</si>
  <si>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</si>
  <si>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</si>
  <si>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</si>
  <si>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</si>
  <si>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</si>
  <si>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</si>
  <si>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</si>
  <si>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</si>
  <si>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</si>
  <si>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</si>
  <si>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</si>
  <si>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</si>
  <si>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</si>
  <si>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</si>
  <si>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</si>
  <si>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</si>
  <si>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</si>
  <si>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</si>
  <si>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</si>
  <si>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</si>
  <si>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</si>
  <si>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</si>
  <si>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</si>
  <si>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</si>
  <si>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</si>
  <si>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</si>
  <si>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</si>
  <si>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</si>
  <si>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</si>
  <si>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</si>
  <si>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</si>
  <si>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</si>
  <si>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</si>
  <si>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</si>
  <si>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</si>
  <si>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</si>
  <si>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</si>
  <si>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</si>
  <si>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</si>
  <si>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</si>
  <si>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</si>
  <si>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</si>
  <si>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</si>
  <si>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</si>
  <si>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</si>
  <si>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</si>
  <si>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</si>
  <si>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</si>
  <si>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</si>
  <si>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</si>
  <si>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</si>
  <si>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</si>
  <si>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</si>
  <si>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</si>
  <si>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</si>
  <si>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</si>
  <si>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</si>
  <si>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</si>
  <si>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</si>
  <si>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</si>
  <si>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</si>
  <si>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</si>
  <si>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</si>
  <si>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</si>
  <si>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</si>
  <si>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</si>
  <si>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</si>
  <si>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</si>
  <si>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</si>
  <si>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</si>
  <si>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</si>
  <si>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</si>
  <si>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</si>
  <si>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</si>
  <si>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</si>
  <si>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</si>
  <si>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</si>
  <si>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</si>
  <si>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</si>
  <si>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</si>
  <si>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</si>
  <si>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</si>
  <si>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</si>
  <si>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</si>
  <si>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</si>
  <si>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</si>
  <si>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</si>
  <si>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</si>
  <si>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</si>
  <si>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</si>
  <si>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</si>
  <si>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</si>
  <si>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</si>
  <si>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</si>
  <si>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</si>
  <si>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</si>
  <si>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</si>
  <si>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</si>
  <si>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</si>
  <si>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</si>
  <si>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</si>
  <si>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</si>
  <si>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</si>
  <si>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</si>
  <si>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</si>
  <si>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</si>
  <si>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</si>
  <si>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</si>
  <si>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</si>
  <si>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</si>
  <si>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</si>
  <si>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</si>
  <si>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</si>
  <si>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</si>
  <si>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</si>
  <si>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</si>
  <si>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</si>
  <si>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</si>
  <si>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</si>
  <si>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</si>
  <si>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</si>
  <si>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</si>
  <si>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</si>
  <si>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</si>
  <si>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</si>
  <si>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</si>
  <si>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</si>
  <si>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</si>
  <si>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</si>
  <si>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</si>
  <si>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</si>
  <si>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</si>
  <si>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</si>
  <si>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</si>
  <si>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</si>
  <si>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</si>
  <si>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</si>
  <si>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</si>
  <si>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</si>
  <si>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</si>
  <si>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</si>
  <si>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</si>
  <si>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</si>
  <si>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</si>
  <si>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</si>
  <si>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</si>
  <si>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</si>
  <si>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</si>
  <si>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</si>
  <si>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</si>
  <si>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</si>
  <si>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</si>
  <si>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</si>
  <si>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</si>
  <si>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</si>
  <si>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</si>
  <si>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</si>
  <si>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</si>
  <si>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</si>
  <si>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</si>
  <si>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</si>
  <si>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</si>
  <si>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</si>
  <si>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</si>
  <si>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</si>
  <si>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</si>
  <si>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</si>
  <si>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</si>
  <si>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</si>
  <si>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</si>
  <si>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</si>
  <si>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</si>
  <si>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</si>
  <si>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</si>
  <si>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</si>
  <si>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</si>
  <si>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</si>
  <si>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</si>
  <si>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</si>
  <si>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</si>
  <si>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</si>
  <si>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</si>
  <si>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</si>
  <si>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</si>
  <si>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</si>
  <si>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</si>
  <si>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</si>
  <si>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</si>
  <si>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</si>
  <si>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</si>
  <si>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</si>
  <si>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</si>
  <si>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</si>
  <si>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</si>
  <si>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</si>
  <si>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</si>
  <si>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</si>
  <si>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</si>
  <si>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</si>
  <si>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</si>
  <si>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</si>
  <si>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</si>
  <si>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</si>
  <si>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</si>
  <si>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</si>
  <si>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</si>
  <si>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</si>
  <si>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</si>
  <si>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</si>
  <si>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</si>
  <si>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</si>
  <si>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</si>
  <si>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</si>
  <si>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</si>
  <si>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</si>
  <si>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</si>
  <si>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</si>
  <si>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</si>
  <si>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</si>
  <si>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</si>
  <si>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</si>
  <si>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</si>
  <si>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</si>
  <si>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</si>
  <si>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</si>
  <si>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</si>
  <si>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</si>
  <si>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</si>
  <si>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</si>
  <si>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</si>
  <si>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</si>
  <si>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</si>
  <si>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</si>
  <si>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</si>
  <si>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</si>
  <si>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</si>
  <si>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</si>
  <si>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</si>
  <si>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</si>
  <si>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</si>
  <si>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</si>
  <si>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</si>
  <si>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</si>
  <si>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</si>
  <si>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</si>
  <si>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</si>
  <si>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</si>
  <si>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</si>
  <si>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</si>
  <si>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</si>
  <si>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</si>
  <si>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</si>
  <si>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</si>
  <si>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</si>
  <si>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</si>
  <si>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</si>
  <si>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</si>
  <si>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</si>
  <si>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</si>
  <si>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</si>
  <si>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</si>
  <si>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</si>
  <si>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</si>
  <si>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</si>
  <si>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</si>
  <si>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</si>
  <si>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</si>
  <si>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</si>
  <si>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</si>
  <si>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</si>
  <si>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</si>
  <si>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</si>
  <si>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</si>
  <si>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</si>
  <si>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</si>
  <si>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</si>
  <si>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</si>
  <si>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</si>
  <si>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</si>
  <si>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</si>
  <si>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</si>
  <si>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</si>
  <si>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</si>
  <si>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</si>
  <si>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</si>
  <si>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</si>
  <si>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</si>
  <si>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</si>
  <si>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</si>
  <si>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</si>
  <si>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</si>
  <si>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</si>
  <si>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</si>
  <si>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</si>
  <si>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</si>
  <si>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</si>
  <si>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</si>
  <si>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</si>
  <si>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</si>
  <si>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</si>
  <si>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</si>
  <si>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</si>
  <si>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</si>
  <si>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</si>
  <si>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</si>
  <si>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</si>
  <si>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</si>
  <si>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</si>
  <si>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</si>
  <si>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</si>
  <si>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</si>
  <si>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</si>
  <si>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</si>
  <si>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</si>
  <si>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</si>
  <si>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</si>
  <si>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</si>
  <si>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</si>
  <si>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</si>
  <si>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</si>
  <si>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</si>
  <si>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</si>
  <si>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</si>
  <si>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</si>
  <si>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</si>
  <si>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</si>
  <si>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</si>
  <si>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</si>
  <si>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</si>
  <si>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</si>
  <si>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</si>
  <si>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</si>
  <si>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</si>
  <si>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</si>
  <si>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</si>
  <si>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</si>
  <si>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</si>
  <si>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</si>
  <si>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</si>
  <si>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</si>
  <si>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</si>
  <si>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</si>
  <si>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</si>
  <si>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</si>
  <si>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</si>
  <si>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</si>
  <si>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</si>
  <si>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</si>
  <si>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</si>
  <si>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</si>
  <si>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</si>
  <si>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</si>
  <si>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</si>
  <si>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</si>
  <si>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</si>
  <si>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</si>
  <si>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</si>
  <si>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</si>
  <si>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</si>
  <si>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</si>
  <si>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</si>
  <si>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</si>
  <si>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</si>
  <si>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</si>
  <si>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</si>
  <si>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</si>
  <si>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</si>
  <si>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</si>
  <si>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</si>
  <si>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</si>
  <si>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</si>
  <si>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</si>
  <si>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</si>
  <si>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</si>
  <si>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</si>
  <si>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</si>
  <si>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</si>
  <si>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</si>
  <si>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</si>
  <si>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</si>
  <si>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</si>
  <si>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</si>
  <si>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</si>
  <si>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</si>
  <si>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</si>
  <si>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</si>
  <si>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</si>
  <si>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</si>
  <si>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</si>
  <si>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</si>
  <si>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</si>
  <si>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</si>
  <si>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</si>
  <si>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</si>
  <si>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</si>
  <si>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</si>
  <si>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</si>
  <si>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</si>
  <si>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</si>
  <si>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</si>
  <si>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</si>
  <si>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</si>
  <si>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</si>
  <si>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</si>
  <si>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</si>
  <si>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</si>
  <si>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</si>
  <si>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</si>
  <si>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</si>
  <si>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</si>
  <si>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</si>
  <si>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</si>
  <si>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</si>
  <si>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</si>
  <si>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</si>
  <si>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</si>
  <si>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</si>
  <si>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</si>
  <si>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</si>
  <si>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</si>
  <si>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</si>
  <si>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</si>
  <si>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</si>
  <si>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</si>
  <si>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</si>
  <si>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</si>
  <si>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</si>
  <si>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</si>
  <si>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</si>
  <si>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</si>
  <si>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</si>
  <si>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</si>
  <si>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</si>
  <si>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</si>
  <si>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</si>
  <si>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</si>
  <si>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</si>
  <si>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</si>
  <si>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</si>
  <si>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</si>
  <si>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</si>
  <si>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</si>
  <si>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</si>
  <si>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</si>
  <si>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</si>
  <si>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</si>
  <si>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</si>
  <si>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</si>
  <si>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</si>
  <si>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</si>
  <si>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</si>
  <si>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</si>
  <si>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</si>
  <si>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</si>
  <si>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</si>
  <si>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</si>
  <si>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</si>
  <si>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</si>
  <si>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</si>
  <si>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</si>
  <si>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</si>
  <si>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</si>
  <si>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</si>
  <si>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</si>
  <si>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</si>
  <si>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</si>
  <si>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</si>
  <si>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</si>
  <si>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</si>
  <si>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</si>
  <si>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</si>
  <si>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</si>
  <si>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</si>
  <si>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</si>
  <si>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</si>
  <si>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</si>
  <si>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</si>
  <si>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</si>
  <si>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</si>
  <si>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</si>
  <si>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</si>
  <si>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</si>
  <si>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</si>
  <si>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</si>
  <si>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</si>
  <si>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</si>
  <si>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</si>
  <si>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</si>
  <si>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</si>
  <si>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</si>
  <si>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</si>
  <si>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</si>
  <si>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</si>
  <si>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</si>
  <si>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</si>
  <si>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</si>
  <si>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</si>
  <si>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</si>
  <si>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</si>
  <si>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</si>
  <si>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</si>
  <si>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</si>
  <si>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</si>
  <si>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</si>
  <si>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</si>
  <si>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</si>
  <si>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</si>
  <si>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</si>
  <si>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</si>
  <si>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</si>
  <si>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</si>
  <si>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</si>
  <si>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</si>
  <si>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</si>
  <si>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</si>
  <si>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</si>
  <si>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</si>
  <si>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</si>
  <si>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</si>
  <si>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</si>
  <si>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</si>
  <si>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</si>
  <si>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</si>
  <si>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</si>
  <si>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</si>
  <si>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</si>
  <si>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</si>
  <si>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</si>
  <si>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</si>
  <si>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</si>
  <si>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</si>
  <si>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</si>
  <si>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</si>
  <si>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</si>
  <si>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</si>
  <si>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</si>
  <si>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</si>
  <si>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</si>
  <si>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</si>
  <si>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</si>
  <si>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</si>
  <si>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</si>
  <si>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</si>
  <si>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</si>
  <si>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</si>
  <si>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</si>
  <si>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</si>
  <si>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</si>
  <si>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</si>
  <si>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</si>
  <si>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</si>
  <si>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</si>
  <si>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</si>
  <si>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</si>
  <si>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</si>
  <si>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</si>
  <si>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</si>
  <si>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</si>
  <si>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</si>
  <si>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</si>
  <si>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</si>
  <si>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</si>
  <si>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</si>
  <si>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</si>
  <si>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</si>
  <si>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</si>
  <si>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</si>
  <si>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</si>
  <si>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</si>
  <si>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</si>
  <si>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</si>
  <si>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</si>
  <si>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</si>
  <si>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</si>
  <si>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</si>
  <si>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</si>
  <si>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</si>
  <si>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</si>
  <si>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</si>
  <si>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</si>
  <si>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</si>
  <si>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</si>
  <si>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</si>
  <si>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</si>
  <si>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</si>
  <si>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</si>
  <si>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</si>
  <si>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</si>
  <si>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</si>
  <si>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</si>
  <si>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</si>
  <si>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</si>
  <si>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</si>
  <si>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</si>
  <si>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</si>
  <si>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</si>
  <si>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</si>
  <si>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</si>
  <si>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</si>
  <si>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</si>
  <si>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</si>
  <si>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</si>
  <si>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</si>
  <si>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</si>
  <si>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</si>
  <si>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</si>
  <si>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</si>
  <si>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</si>
  <si>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</si>
  <si>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</si>
  <si>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</si>
  <si>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</si>
  <si>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</si>
  <si>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</si>
  <si>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</si>
  <si>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</si>
  <si>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</si>
  <si>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</si>
  <si>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</si>
  <si>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</si>
  <si>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</si>
  <si>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</si>
  <si>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</si>
  <si>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</si>
  <si>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</si>
  <si>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</si>
  <si>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</si>
  <si>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</si>
  <si>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</si>
  <si>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</si>
  <si>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</si>
  <si>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</si>
  <si>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</si>
  <si>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</si>
  <si>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</si>
  <si>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</si>
  <si>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</si>
  <si>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</si>
  <si>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</si>
  <si>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</si>
  <si>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</si>
  <si>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</si>
  <si>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</si>
  <si>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</si>
  <si>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</si>
  <si>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</si>
  <si>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</si>
  <si>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</si>
  <si>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</si>
  <si>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</si>
  <si>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</si>
  <si>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</si>
  <si>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</si>
  <si>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</si>
  <si>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</si>
  <si>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</si>
  <si>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</si>
  <si>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</si>
  <si>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</si>
  <si>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</si>
  <si>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</si>
  <si>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</si>
  <si>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</si>
  <si>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</si>
  <si>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</si>
  <si>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</si>
  <si>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</si>
  <si>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</si>
  <si>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</si>
  <si>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</si>
  <si>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</si>
  <si>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</si>
  <si>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</si>
  <si>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</si>
  <si>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</si>
  <si>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</si>
  <si>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</si>
  <si>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</si>
  <si>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</si>
  <si>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</si>
  <si>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</si>
  <si>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</si>
  <si>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</si>
  <si>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</si>
  <si>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</si>
  <si>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</si>
  <si>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</si>
  <si>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</si>
  <si>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</si>
  <si>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</si>
  <si>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</si>
  <si>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</si>
  <si>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</si>
  <si>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</si>
  <si>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</si>
  <si>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</si>
  <si>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</si>
  <si>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</si>
  <si>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</si>
  <si>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</si>
  <si>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</si>
  <si>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</si>
  <si>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</si>
  <si>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</si>
  <si>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</si>
  <si>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</si>
  <si>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</si>
  <si>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</si>
  <si>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</si>
  <si>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</si>
  <si>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</si>
  <si>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</si>
  <si>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</si>
  <si>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</si>
  <si>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</si>
  <si>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</si>
  <si>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</si>
  <si>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</si>
  <si>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</si>
  <si>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</si>
  <si>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</si>
  <si>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</si>
  <si>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</si>
  <si>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</si>
  <si>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</si>
  <si>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</si>
  <si>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</si>
  <si>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</si>
  <si>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</si>
  <si>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</si>
  <si>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</si>
  <si>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</si>
  <si>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</si>
  <si>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</si>
  <si>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</si>
  <si>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</si>
  <si>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</si>
  <si>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</si>
  <si>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</si>
  <si>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</si>
  <si>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</si>
  <si>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</si>
  <si>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</si>
  <si>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</si>
  <si>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</si>
  <si>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</si>
  <si>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</si>
  <si>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</si>
  <si>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</si>
  <si>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</si>
  <si>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</si>
  <si>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</si>
  <si>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</si>
  <si>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</si>
  <si>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</si>
  <si>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</si>
  <si>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</si>
  <si>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</si>
  <si>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</si>
  <si>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</si>
  <si>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</si>
  <si>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</si>
  <si>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</si>
  <si>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</si>
  <si>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</si>
  <si>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</si>
  <si>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</si>
  <si>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</si>
  <si>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</si>
  <si>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</si>
  <si>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</si>
  <si>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</si>
  <si>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</si>
  <si>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</si>
  <si>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</si>
  <si>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</si>
  <si>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</si>
  <si>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</si>
  <si>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</si>
  <si>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</si>
  <si>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</si>
  <si>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</si>
  <si>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</si>
  <si>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</si>
  <si>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</si>
  <si>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</si>
  <si>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</si>
  <si>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</si>
  <si>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</si>
  <si>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</si>
  <si>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</si>
  <si>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</si>
  <si>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</si>
  <si>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</si>
  <si>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</si>
  <si>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</si>
  <si>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</si>
  <si>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</si>
  <si>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</si>
  <si>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</si>
  <si>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</si>
  <si>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</si>
  <si>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</si>
  <si>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</si>
  <si>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</si>
  <si>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</si>
  <si>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</si>
  <si>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</si>
  <si>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</si>
  <si>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</si>
  <si>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</si>
  <si>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</si>
  <si>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</si>
  <si>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</si>
  <si>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</si>
  <si>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</si>
  <si>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</si>
  <si>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</si>
  <si>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</si>
  <si>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</si>
  <si>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</si>
  <si>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</si>
  <si>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</si>
  <si>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</si>
  <si>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</si>
  <si>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</si>
  <si>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</si>
  <si>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</si>
  <si>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</si>
  <si>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</si>
  <si>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</si>
  <si>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</si>
  <si>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</si>
  <si>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</si>
  <si>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</si>
  <si>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</si>
  <si>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</si>
  <si>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</si>
  <si>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</si>
  <si>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</si>
  <si>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</si>
  <si>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</si>
  <si>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</si>
  <si>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</si>
  <si>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</si>
  <si>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</si>
  <si>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</si>
  <si>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</si>
  <si>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</si>
  <si>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</si>
  <si>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</si>
  <si>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</si>
  <si>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</si>
  <si>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</si>
  <si>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</si>
  <si>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</si>
  <si>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</si>
  <si>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</si>
  <si>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</si>
  <si>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</si>
  <si>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</si>
  <si>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</si>
  <si>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</si>
  <si>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</si>
  <si>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</si>
  <si>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</si>
  <si>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</si>
  <si>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</si>
  <si>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</si>
  <si>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</si>
  <si>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</si>
  <si>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</si>
  <si>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</si>
  <si>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</si>
  <si>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</si>
  <si>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</si>
  <si>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</si>
  <si>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</si>
  <si>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</si>
  <si>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</si>
  <si>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</si>
  <si>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</si>
  <si>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</si>
  <si>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</si>
  <si>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</si>
  <si>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</si>
  <si>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</si>
  <si>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</si>
  <si>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</si>
  <si>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</si>
  <si>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</si>
  <si>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</si>
  <si>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</si>
  <si>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</si>
  <si>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</si>
  <si>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</si>
  <si>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</si>
  <si>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</si>
  <si>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</si>
  <si>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</si>
  <si>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</si>
  <si>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</si>
  <si>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</si>
  <si>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</si>
  <si>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</si>
  <si>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</si>
  <si>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</si>
  <si>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</si>
  <si>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</si>
  <si>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</si>
  <si>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</si>
  <si>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</si>
  <si>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</si>
  <si>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</si>
  <si>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</si>
  <si>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</si>
  <si>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</si>
  <si>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</si>
  <si>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</si>
  <si>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</si>
  <si>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</si>
  <si>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</si>
  <si>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</si>
  <si>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</si>
  <si>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</si>
  <si>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</si>
  <si>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</si>
  <si>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</si>
  <si>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</si>
  <si>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</si>
  <si>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</si>
  <si>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</si>
  <si>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</si>
  <si>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</si>
  <si>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</si>
  <si>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</si>
  <si>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</si>
  <si>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</si>
  <si>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</si>
  <si>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</si>
  <si>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</si>
  <si>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</si>
  <si>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</si>
  <si>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</si>
  <si>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</si>
  <si>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</si>
  <si>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</si>
  <si>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</si>
  <si>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</si>
  <si>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</si>
  <si>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</si>
  <si>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</si>
  <si>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</si>
  <si>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</si>
  <si>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</si>
  <si>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</si>
  <si>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</si>
  <si>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</si>
  <si>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</si>
  <si>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</si>
  <si>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</si>
  <si>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</si>
  <si>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</si>
  <si>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</si>
  <si>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</si>
  <si>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</si>
  <si>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</si>
  <si>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</si>
  <si>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</si>
  <si>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</si>
  <si>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</si>
  <si>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</si>
  <si>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</si>
  <si>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</si>
  <si>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</si>
  <si>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</si>
  <si>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</si>
  <si>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</si>
  <si>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</si>
  <si>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</si>
  <si>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</si>
  <si>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</si>
  <si>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</si>
  <si>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</si>
  <si>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</si>
  <si>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</si>
  <si>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</si>
  <si>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</si>
  <si>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</si>
  <si>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</si>
  <si>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</si>
  <si>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</si>
  <si>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</si>
  <si>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</si>
  <si>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</si>
  <si>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</si>
  <si>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</si>
  <si>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</si>
  <si>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</si>
  <si>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</si>
  <si>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</si>
  <si>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</si>
  <si>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</si>
  <si>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</si>
  <si>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</si>
  <si>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</si>
  <si>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</si>
  <si>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</si>
  <si>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</si>
  <si>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</si>
  <si>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</si>
  <si>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</si>
  <si>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</si>
  <si>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</si>
  <si>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</si>
  <si>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</si>
  <si>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</si>
  <si>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</si>
  <si>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</si>
  <si>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</si>
  <si>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</si>
  <si>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</si>
  <si>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</si>
  <si>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</si>
  <si>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</si>
  <si>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</si>
  <si>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</si>
  <si>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</si>
  <si>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</si>
  <si>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</si>
  <si>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</si>
  <si>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</si>
  <si>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</si>
  <si>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</si>
  <si>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</si>
  <si>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</si>
  <si>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</si>
  <si>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</si>
  <si>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</si>
  <si>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</si>
  <si>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</si>
  <si>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</si>
  <si>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</si>
  <si>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</si>
  <si>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</si>
  <si>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</si>
  <si>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</si>
  <si>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</si>
  <si>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</si>
  <si>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</si>
  <si>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</si>
  <si>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</si>
  <si>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</si>
  <si>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</si>
  <si>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</si>
  <si>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</si>
  <si>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</si>
  <si>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</si>
  <si>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</si>
  <si>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</si>
  <si>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</si>
  <si>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</si>
  <si>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</si>
  <si>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</si>
  <si>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</si>
  <si>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</si>
  <si>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</si>
  <si>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</si>
  <si>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</si>
  <si>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</si>
  <si>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</si>
  <si>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</si>
  <si>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</si>
  <si>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</si>
  <si>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</si>
  <si>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</si>
  <si>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</si>
  <si>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</si>
  <si>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</si>
  <si>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</si>
  <si>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</si>
  <si>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</si>
  <si>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</si>
  <si>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</si>
  <si>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</si>
  <si>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</si>
  <si>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</si>
  <si>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</si>
  <si>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</si>
  <si>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</si>
  <si>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</si>
  <si>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</si>
  <si>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</si>
  <si>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</si>
  <si>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</si>
  <si>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</si>
  <si>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</si>
  <si>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</si>
  <si>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</si>
  <si>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</si>
  <si>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</si>
  <si>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</si>
  <si>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</si>
  <si>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</si>
  <si>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</si>
  <si>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</si>
  <si>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</si>
  <si>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</si>
  <si>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</si>
  <si>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</si>
  <si>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</si>
  <si>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</si>
  <si>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</si>
  <si>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</si>
  <si>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</si>
  <si>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</si>
  <si>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</si>
  <si>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</si>
  <si>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</si>
  <si>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</si>
  <si>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</si>
  <si>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</si>
  <si>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</si>
  <si>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</si>
  <si>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</si>
  <si>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</si>
  <si>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</si>
  <si>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</si>
  <si>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</si>
  <si>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</si>
  <si>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</si>
  <si>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</si>
  <si>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</si>
  <si>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</si>
  <si>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</si>
  <si>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</si>
  <si>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</si>
  <si>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</si>
  <si>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</si>
  <si>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</si>
  <si>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</si>
  <si>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</si>
  <si>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</si>
  <si>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</si>
  <si>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</si>
  <si>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</si>
  <si>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</si>
  <si>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</si>
  <si>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</si>
  <si>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</si>
  <si>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</si>
  <si>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</si>
  <si>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</si>
  <si>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</si>
  <si>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</si>
  <si>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</si>
  <si>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</si>
  <si>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</si>
  <si>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</si>
  <si>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</si>
  <si>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</si>
  <si>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</si>
  <si>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</si>
  <si>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</si>
  <si>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</si>
  <si>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</si>
  <si>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</si>
  <si>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</si>
  <si>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</si>
  <si>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</si>
  <si>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</si>
  <si>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</si>
  <si>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</si>
  <si>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</si>
  <si>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</si>
  <si>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</si>
  <si>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</si>
  <si>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</si>
  <si>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</si>
  <si>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</si>
  <si>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</si>
  <si>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</si>
  <si>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</si>
  <si>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</si>
  <si>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</si>
  <si>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</si>
  <si>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</si>
  <si>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</si>
  <si>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</si>
  <si>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</si>
  <si>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</si>
  <si>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</si>
  <si>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</si>
  <si>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</si>
  <si>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</si>
  <si>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</si>
  <si>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</si>
  <si>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</si>
  <si>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</si>
  <si>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</si>
  <si>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</si>
  <si>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</si>
  <si>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</si>
  <si>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</si>
  <si>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</si>
  <si>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</si>
  <si>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</si>
  <si>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</si>
  <si>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</si>
  <si>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</si>
  <si>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</si>
  <si>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</si>
  <si>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</si>
  <si>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</si>
  <si>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</si>
  <si>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</si>
  <si>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</si>
  <si>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</si>
  <si>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</si>
  <si>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</si>
  <si>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</si>
  <si>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</si>
  <si>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</si>
  <si>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</si>
  <si>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</si>
  <si>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</si>
  <si>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</si>
  <si>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</si>
  <si>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</si>
  <si>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</si>
  <si>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</si>
  <si>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</si>
  <si>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</si>
  <si>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</si>
  <si>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</si>
  <si>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</si>
  <si>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</si>
  <si>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</si>
  <si>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</si>
  <si>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</si>
  <si>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</si>
  <si>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</si>
  <si>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</si>
  <si>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</si>
  <si>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</si>
  <si>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</si>
  <si>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</si>
  <si>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</si>
  <si>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</si>
  <si>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</si>
  <si>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</si>
  <si>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</si>
  <si>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</si>
  <si>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</si>
  <si>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</si>
  <si>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</si>
  <si>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</si>
  <si>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</si>
  <si>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</si>
  <si>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</si>
  <si>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</si>
  <si>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</si>
  <si>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</si>
  <si>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</si>
  <si>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</si>
  <si>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</si>
  <si>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</si>
  <si>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</si>
  <si>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</si>
  <si>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</si>
  <si>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</si>
  <si>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</si>
  <si>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</si>
  <si>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</si>
  <si>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</si>
  <si>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</si>
  <si>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</si>
  <si>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</si>
  <si>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</si>
  <si>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</si>
  <si>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</si>
  <si>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</si>
  <si>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</si>
  <si>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</si>
  <si>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</si>
  <si>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</si>
  <si>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</si>
  <si>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</si>
  <si>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</si>
  <si>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</si>
  <si>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</si>
  <si>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</si>
  <si>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</si>
  <si>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</si>
  <si>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</si>
  <si>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</si>
  <si>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</si>
  <si>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</si>
  <si>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</si>
  <si>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</si>
  <si>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</si>
  <si>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</si>
  <si>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</si>
  <si>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</si>
  <si>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</si>
  <si>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</si>
  <si>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</si>
  <si>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</si>
  <si>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</si>
  <si>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</si>
  <si>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</si>
  <si>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</si>
  <si>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</si>
  <si>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</si>
  <si>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</si>
  <si>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</si>
  <si>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</si>
  <si>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</si>
  <si>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</si>
  <si>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</si>
  <si>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</si>
  <si>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</si>
  <si>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</si>
  <si>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</si>
  <si>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</si>
  <si>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</si>
  <si>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</si>
  <si>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</si>
  <si>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</si>
  <si>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</si>
  <si>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</si>
  <si>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</si>
  <si>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</si>
  <si>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</si>
  <si>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</si>
  <si>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</si>
  <si>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</si>
  <si>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</si>
  <si>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</si>
  <si>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</si>
  <si>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</si>
  <si>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</si>
  <si>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</si>
  <si>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</si>
  <si>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</si>
  <si>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</si>
  <si>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</si>
  <si>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</si>
  <si>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</si>
  <si>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</si>
  <si>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</si>
  <si>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</si>
  <si>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</si>
  <si>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</si>
  <si>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</si>
  <si>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</si>
  <si>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</si>
  <si>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</si>
  <si>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</si>
  <si>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</si>
  <si>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</si>
  <si>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</si>
  <si>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</si>
  <si>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</si>
  <si>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</si>
  <si>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</si>
  <si>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</si>
  <si>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</si>
  <si>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</si>
  <si>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</si>
  <si>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</si>
  <si>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</si>
  <si>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</si>
  <si>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</si>
  <si>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</si>
  <si>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</si>
  <si>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</si>
  <si>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</si>
  <si>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</si>
  <si>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</si>
  <si>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</si>
  <si>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</si>
  <si>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</si>
  <si>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</si>
  <si>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</si>
  <si>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</si>
  <si>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</si>
  <si>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</si>
  <si>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</si>
  <si>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</si>
  <si>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</si>
  <si>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</si>
  <si>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</si>
  <si>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</si>
  <si>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</si>
  <si>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</si>
  <si>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</si>
  <si>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</si>
  <si>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</si>
  <si>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</si>
  <si>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</si>
  <si>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</si>
  <si>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</si>
  <si>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</si>
  <si>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</si>
  <si>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</si>
  <si>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</si>
  <si>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</si>
  <si>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</si>
  <si>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</si>
  <si>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</si>
  <si>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</si>
  <si>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</si>
  <si>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</si>
  <si>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</si>
  <si>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</si>
  <si>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</si>
  <si>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</si>
  <si>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</si>
  <si>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</si>
  <si>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</si>
  <si>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</si>
  <si>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</si>
  <si>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</si>
  <si>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</si>
  <si>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</si>
  <si>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</si>
  <si>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</si>
  <si>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</si>
  <si>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</si>
  <si>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</si>
  <si>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</si>
  <si>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</si>
  <si>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</si>
  <si>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</si>
  <si>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</si>
  <si>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</si>
  <si>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</si>
  <si>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</si>
  <si>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</si>
  <si>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</si>
  <si>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</si>
  <si>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</si>
  <si>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</si>
  <si>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</si>
  <si>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</si>
  <si>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</si>
  <si>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</si>
  <si>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</si>
  <si>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</si>
  <si>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</si>
  <si>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</si>
  <si>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</si>
  <si>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</si>
  <si>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</si>
  <si>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</si>
  <si>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</si>
  <si>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</si>
  <si>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</si>
  <si>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</si>
  <si>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</si>
  <si>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</si>
  <si>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</si>
  <si>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</si>
  <si>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</si>
  <si>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</si>
  <si>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</si>
  <si>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</si>
  <si>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</si>
  <si>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</si>
  <si>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</si>
  <si>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</si>
  <si>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</si>
  <si>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</si>
  <si>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</si>
  <si>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</si>
  <si>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</si>
  <si>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</si>
  <si>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</si>
  <si>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</si>
  <si>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</si>
  <si>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</si>
  <si>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</si>
  <si>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</si>
  <si>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</si>
  <si>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</si>
  <si>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</si>
  <si>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</si>
  <si>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</si>
  <si>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</si>
  <si>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</si>
  <si>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</si>
  <si>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</si>
  <si>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</si>
  <si>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</si>
  <si>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</si>
  <si>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</si>
  <si>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</si>
  <si>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</si>
  <si>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</si>
  <si>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</si>
  <si>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</si>
  <si>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</si>
  <si>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</si>
  <si>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</si>
  <si>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</si>
  <si>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</si>
  <si>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</si>
  <si>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</si>
  <si>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</si>
  <si>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</si>
  <si>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</si>
  <si>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</si>
  <si>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</si>
  <si>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</si>
  <si>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</si>
  <si>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</si>
  <si>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</si>
  <si>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</si>
  <si>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</si>
  <si>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</si>
  <si>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</si>
  <si>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</si>
  <si>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</si>
  <si>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</si>
  <si>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</si>
  <si>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</si>
  <si>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</si>
  <si>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</si>
  <si>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</si>
  <si>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</si>
  <si>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</si>
  <si>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</si>
  <si>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</si>
  <si>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</si>
  <si>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</si>
  <si>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</si>
  <si>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</si>
  <si>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</si>
  <si>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</si>
  <si>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</si>
  <si>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</si>
  <si>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</si>
  <si>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</si>
  <si>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</si>
  <si>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</si>
  <si>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</si>
  <si>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</si>
  <si>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</si>
  <si>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</si>
  <si>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</si>
  <si>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</si>
  <si>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</si>
  <si>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</si>
  <si>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</si>
  <si>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</si>
  <si>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</si>
  <si>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</si>
  <si>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</si>
  <si>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</si>
  <si>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</si>
  <si>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</si>
  <si>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</si>
  <si>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</si>
  <si>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</si>
  <si>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</si>
  <si>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</si>
  <si>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</si>
  <si>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</si>
  <si>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</si>
  <si>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</si>
  <si>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</si>
  <si>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</si>
  <si>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</si>
  <si>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</si>
  <si>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</si>
  <si>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</si>
  <si>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</si>
  <si>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</si>
  <si>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</si>
  <si>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</si>
  <si>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</si>
  <si>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</si>
  <si>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</si>
  <si>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</si>
  <si>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</si>
  <si>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</si>
  <si>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</si>
  <si>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</si>
  <si>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</si>
  <si>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</si>
  <si>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</si>
  <si>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</si>
  <si>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</si>
  <si>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</si>
  <si>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</si>
  <si>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</si>
  <si>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</si>
  <si>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</si>
  <si>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</si>
  <si>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</si>
  <si>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</si>
  <si>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</si>
  <si>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</si>
  <si>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</si>
  <si>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</si>
  <si>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</si>
  <si>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</si>
  <si>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</si>
  <si>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</si>
  <si>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</si>
  <si>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</si>
  <si>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</si>
  <si>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</si>
  <si>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</si>
  <si>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</si>
  <si>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</si>
  <si>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</si>
  <si>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</si>
  <si>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</si>
  <si>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</si>
  <si>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</si>
  <si>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</si>
  <si>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</si>
  <si>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</si>
  <si>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</si>
  <si>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</si>
  <si>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</si>
  <si>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</si>
  <si>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</si>
  <si>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</si>
  <si>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</si>
  <si>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</si>
  <si>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</si>
  <si>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</si>
  <si>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</si>
  <si>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</si>
  <si>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</si>
  <si>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</si>
  <si>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</si>
  <si>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</si>
  <si>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</si>
  <si>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</si>
  <si>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</si>
  <si>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</si>
  <si>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</si>
  <si>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</si>
  <si>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</si>
  <si>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</si>
  <si>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</si>
  <si>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</si>
  <si>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</si>
  <si>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</si>
  <si>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</si>
  <si>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</si>
  <si>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</si>
  <si>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</si>
  <si>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</si>
  <si>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</si>
  <si>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</si>
  <si>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</si>
  <si>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</si>
  <si>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</si>
  <si>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</si>
  <si>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</si>
  <si>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</si>
  <si>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</si>
  <si>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</si>
  <si>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</si>
  <si>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</si>
  <si>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</si>
  <si>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</si>
  <si>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</si>
  <si>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</si>
  <si>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</si>
  <si>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</si>
  <si>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</si>
  <si>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</si>
  <si>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</si>
  <si>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</si>
  <si>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</si>
  <si>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</si>
  <si>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</si>
  <si>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</si>
  <si>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</si>
  <si>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</si>
  <si>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</si>
  <si>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</si>
  <si>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</si>
  <si>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</si>
  <si>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</si>
  <si>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</si>
  <si>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</si>
  <si>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</si>
  <si>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</si>
  <si>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</si>
  <si>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</si>
  <si>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</si>
  <si>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</si>
  <si>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</si>
  <si>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</si>
  <si>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</si>
  <si>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</si>
  <si>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</si>
  <si>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</si>
  <si>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</si>
  <si>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</si>
  <si>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</si>
  <si>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</si>
  <si>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</si>
  <si>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</si>
  <si>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</si>
  <si>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</si>
  <si>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</si>
  <si>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</si>
  <si>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</si>
  <si>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</si>
  <si>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</si>
  <si>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</si>
  <si>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</si>
  <si>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</si>
  <si>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</si>
  <si>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</si>
  <si>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</si>
  <si>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</si>
  <si>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</si>
  <si>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</si>
  <si>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</si>
  <si>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</si>
  <si>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</si>
  <si>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</si>
  <si>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</si>
  <si>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</si>
  <si>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</si>
  <si>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</si>
  <si>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</si>
  <si>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</si>
  <si>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</si>
  <si>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</si>
  <si>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</si>
  <si>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</si>
  <si>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</si>
  <si>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</si>
  <si>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</si>
  <si>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</si>
  <si>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</si>
  <si>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</si>
  <si>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</si>
  <si>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</si>
  <si>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</si>
  <si>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</si>
  <si>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</si>
  <si>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</si>
  <si>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</si>
  <si>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</si>
  <si>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</si>
  <si>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</si>
  <si>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</si>
  <si>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</si>
  <si>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</si>
  <si>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</si>
  <si>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</si>
  <si>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</si>
  <si>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</si>
  <si>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</si>
  <si>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</si>
  <si>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</si>
  <si>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</si>
  <si>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</si>
  <si>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</si>
  <si>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</si>
  <si>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</si>
  <si>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</si>
  <si>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</si>
  <si>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</si>
  <si>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</si>
  <si>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</si>
  <si>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</si>
  <si>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</si>
  <si>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</si>
  <si>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</si>
  <si>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</si>
  <si>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</si>
  <si>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</si>
  <si>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</si>
  <si>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</si>
  <si>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</si>
  <si>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</si>
  <si>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</si>
  <si>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</si>
  <si>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</si>
  <si>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</si>
  <si>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</si>
  <si>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</si>
  <si>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</si>
  <si>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</si>
  <si>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</si>
  <si>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</si>
  <si>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</si>
  <si>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</si>
  <si>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</si>
  <si>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</si>
  <si>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</si>
  <si>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</si>
  <si>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</si>
  <si>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</si>
  <si>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</si>
  <si>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</si>
  <si>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</si>
  <si>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</si>
  <si>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</si>
  <si>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</si>
  <si>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</si>
  <si>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</si>
  <si>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</si>
  <si>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</si>
  <si>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</si>
  <si>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</si>
  <si>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</si>
  <si>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</si>
  <si>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</si>
  <si>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</si>
  <si>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</si>
  <si>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</si>
  <si>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</si>
  <si>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</si>
  <si>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</si>
  <si>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</si>
  <si>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</si>
  <si>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</si>
  <si>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</si>
  <si>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</si>
  <si>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</si>
  <si>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</si>
  <si>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</si>
  <si>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</si>
  <si>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</si>
  <si>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</si>
  <si>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</si>
  <si>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</si>
  <si>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</si>
  <si>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</si>
  <si>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</si>
  <si>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</si>
  <si>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</si>
  <si>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</si>
  <si>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</si>
  <si>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</si>
  <si>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</si>
  <si>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</si>
  <si>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</si>
  <si>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</si>
  <si>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</si>
  <si>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</si>
  <si>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</si>
  <si>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</si>
  <si>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</si>
  <si>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</si>
  <si>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</si>
  <si>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</si>
  <si>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</si>
  <si>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</si>
  <si>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</si>
  <si>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</si>
  <si>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</si>
  <si>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</si>
  <si>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</si>
  <si>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</si>
  <si>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</si>
  <si>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</si>
  <si>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</si>
  <si>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</si>
  <si>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</si>
  <si>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</si>
  <si>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</si>
  <si>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</si>
  <si>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</si>
  <si>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</si>
  <si>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</si>
  <si>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</si>
  <si>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</si>
  <si>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</si>
  <si>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</si>
  <si>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</si>
  <si>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</si>
  <si>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</si>
  <si>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</si>
  <si>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</si>
  <si>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</si>
  <si>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</si>
  <si>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</si>
  <si>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</si>
  <si>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</si>
  <si>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</si>
  <si>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</si>
  <si>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</si>
  <si>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</si>
  <si>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</si>
  <si>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</si>
  <si>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</si>
  <si>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</si>
  <si>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</si>
  <si>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</si>
  <si>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</si>
  <si>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</si>
  <si>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</si>
  <si>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</si>
  <si>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</si>
  <si>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</si>
  <si>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</si>
  <si>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</si>
  <si>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</si>
  <si>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</si>
  <si>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</si>
  <si>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</si>
  <si>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</si>
  <si>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</si>
  <si>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</si>
  <si>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</si>
  <si>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</si>
  <si>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</si>
  <si>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</si>
  <si>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</si>
  <si>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</si>
  <si>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</si>
  <si>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</si>
  <si>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</si>
  <si>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</si>
  <si>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</si>
  <si>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</si>
  <si>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</si>
  <si>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</si>
  <si>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</si>
  <si>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</si>
  <si>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</si>
  <si>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</si>
  <si>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</si>
  <si>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</si>
  <si>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</si>
  <si>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</si>
  <si>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</si>
  <si>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</si>
  <si>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</si>
  <si>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</si>
  <si>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</si>
  <si>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</si>
  <si>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</si>
  <si>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</si>
  <si>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</si>
  <si>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</si>
  <si>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</si>
  <si>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</si>
  <si>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</si>
  <si>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</si>
  <si>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</si>
  <si>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</si>
  <si>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</si>
  <si>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</si>
  <si>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</si>
  <si>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</si>
  <si>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</si>
  <si>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</si>
  <si>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</si>
  <si>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</si>
  <si>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</si>
  <si>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</si>
  <si>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</si>
  <si>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</si>
  <si>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</si>
  <si>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</si>
  <si>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</si>
  <si>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</si>
  <si>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</si>
  <si>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</si>
  <si>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</si>
  <si>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</si>
  <si>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</si>
  <si>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</si>
  <si>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</si>
  <si>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</si>
  <si>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</si>
  <si>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</si>
  <si>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</si>
  <si>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</si>
  <si>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</si>
  <si>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</si>
  <si>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</si>
  <si>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</si>
  <si>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</si>
  <si>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</si>
  <si>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</si>
  <si>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</si>
  <si>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</si>
  <si>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</si>
  <si>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</si>
  <si>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</si>
  <si>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</si>
  <si>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</si>
  <si>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</si>
  <si>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</si>
  <si>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</si>
  <si>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</si>
  <si>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</si>
  <si>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</si>
  <si>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</si>
  <si>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</si>
  <si>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</si>
  <si>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</si>
  <si>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</si>
  <si>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</si>
  <si>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</si>
  <si>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</si>
  <si>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</si>
  <si>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</si>
  <si>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</si>
  <si>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</si>
  <si>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</si>
  <si>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</si>
  <si>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</si>
  <si>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</si>
  <si>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</si>
  <si>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</si>
  <si>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</si>
  <si>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</si>
  <si>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</si>
  <si>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</si>
  <si>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</si>
  <si>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</si>
  <si>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</si>
  <si>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</si>
  <si>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</si>
  <si>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</si>
  <si>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</si>
  <si>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</si>
  <si>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</si>
  <si>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</si>
  <si>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</si>
  <si>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</si>
  <si>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</si>
  <si>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</si>
  <si>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</si>
  <si>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</si>
  <si>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</si>
  <si>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</si>
  <si>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</si>
  <si>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</si>
  <si>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</si>
  <si>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</si>
  <si>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</si>
  <si>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</si>
  <si>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</si>
  <si>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</si>
  <si>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</si>
  <si>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</si>
  <si>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</si>
  <si>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</si>
  <si>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</si>
  <si>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</si>
  <si>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</si>
  <si>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</si>
  <si>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</si>
  <si>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</si>
  <si>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</si>
  <si>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</si>
  <si>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</si>
  <si>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</si>
  <si>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</si>
  <si>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</si>
  <si>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</si>
  <si>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</si>
  <si>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</si>
  <si>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</si>
  <si>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</si>
  <si>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</si>
  <si>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</si>
  <si>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</si>
  <si>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</si>
  <si>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</si>
  <si>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</si>
  <si>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</si>
  <si>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</si>
  <si>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</si>
  <si>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</si>
  <si>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</si>
  <si>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</si>
  <si>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</si>
  <si>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</si>
  <si>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</si>
  <si>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</si>
  <si>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</si>
  <si>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</si>
  <si>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</si>
  <si>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</si>
  <si>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</si>
  <si>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</si>
  <si>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</si>
  <si>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</si>
  <si>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</si>
  <si>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</si>
  <si>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</si>
  <si>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</si>
  <si>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</si>
  <si>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</si>
  <si>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</si>
  <si>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</si>
  <si>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</si>
  <si>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</si>
  <si>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</si>
  <si>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</si>
  <si>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</si>
  <si>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</si>
  <si>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</si>
  <si>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</si>
  <si>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</si>
  <si>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</si>
  <si>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</si>
  <si>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</si>
  <si>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</si>
  <si>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</si>
  <si>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</si>
  <si>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</si>
  <si>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</si>
  <si>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</si>
  <si>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</si>
  <si>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</si>
  <si>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</si>
  <si>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</si>
  <si>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</si>
  <si>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</si>
  <si>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</si>
  <si>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</si>
  <si>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</si>
  <si>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</si>
  <si>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</si>
  <si>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</si>
  <si>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</si>
  <si>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</si>
  <si>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</si>
  <si>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</si>
  <si>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</si>
  <si>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</si>
  <si>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</si>
  <si>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</si>
  <si>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</si>
  <si>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</si>
  <si>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</si>
  <si>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</si>
  <si>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</si>
  <si>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</si>
  <si>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</si>
  <si>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</si>
  <si>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</si>
  <si>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</si>
  <si>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</si>
  <si>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</si>
  <si>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</si>
  <si>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</si>
  <si>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</si>
  <si>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</si>
  <si>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</si>
  <si>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</si>
  <si>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</si>
  <si>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</si>
  <si>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</si>
  <si>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</si>
  <si>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</si>
  <si>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</si>
  <si>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</si>
  <si>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</si>
  <si>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</si>
  <si>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</si>
  <si>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</si>
  <si>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</si>
  <si>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</si>
  <si>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</si>
  <si>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</si>
  <si>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</si>
  <si>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</si>
  <si>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</si>
  <si>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</si>
  <si>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</si>
  <si>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</si>
  <si>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</si>
  <si>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</si>
  <si>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</si>
  <si>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</si>
  <si>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</si>
  <si>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</si>
  <si>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</si>
  <si>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</si>
  <si>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</si>
  <si>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</si>
  <si>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</si>
  <si>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</si>
  <si>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</si>
  <si>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</si>
  <si>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</si>
  <si>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</si>
  <si>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</si>
  <si>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</si>
  <si>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</si>
  <si>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</si>
  <si>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</si>
  <si>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</si>
  <si>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</si>
  <si>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</si>
  <si>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</si>
  <si>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</si>
  <si>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</si>
  <si>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</si>
  <si>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</si>
  <si>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</si>
  <si>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</si>
  <si>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</si>
  <si>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</si>
  <si>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</si>
  <si>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</si>
  <si>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</si>
  <si>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</si>
  <si>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</si>
  <si>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</si>
  <si>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</si>
  <si>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</si>
  <si>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</si>
  <si>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</si>
  <si>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</si>
  <si>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</si>
  <si>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</si>
  <si>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</si>
  <si>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</si>
  <si>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</si>
  <si>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</si>
  <si>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</si>
  <si>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</si>
  <si>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</si>
  <si>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</si>
  <si>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</si>
  <si>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</si>
  <si>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</si>
  <si>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</si>
  <si>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</si>
  <si>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</si>
  <si>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</si>
  <si>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</si>
  <si>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</si>
  <si>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</si>
  <si>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</si>
  <si>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</si>
  <si>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</si>
  <si>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</si>
  <si>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</si>
  <si>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</si>
  <si>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</si>
  <si>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</si>
  <si>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</si>
  <si>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</si>
  <si>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</si>
  <si>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</si>
  <si>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</si>
  <si>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</si>
  <si>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</si>
  <si>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</si>
  <si>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</si>
  <si>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</si>
  <si>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</si>
  <si>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</si>
  <si>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</si>
  <si>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</si>
  <si>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</si>
  <si>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</si>
  <si>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</si>
  <si>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</si>
  <si>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</si>
  <si>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</si>
  <si>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</si>
  <si>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</si>
  <si>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</si>
  <si>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</si>
  <si>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</si>
  <si>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</si>
  <si>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</si>
  <si>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</si>
  <si>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</si>
  <si>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</si>
  <si>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</si>
  <si>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</si>
  <si>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</si>
  <si>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</si>
  <si>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</si>
  <si>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</si>
  <si>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</si>
  <si>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</si>
  <si>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</si>
  <si>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</si>
  <si>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</si>
  <si>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</si>
  <si>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</si>
  <si>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</si>
  <si>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</si>
  <si>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</si>
  <si>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</si>
  <si>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</si>
  <si>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</si>
  <si>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</si>
  <si>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</si>
  <si>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</si>
  <si>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</si>
  <si>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</si>
  <si>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</si>
  <si>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</si>
  <si>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</si>
  <si>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</si>
  <si>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</si>
  <si>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</si>
  <si>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</si>
  <si>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</si>
  <si>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</si>
  <si>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</si>
  <si>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</si>
  <si>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</si>
  <si>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</si>
  <si>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</si>
  <si>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</si>
  <si>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</si>
  <si>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</si>
  <si>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</si>
  <si>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</si>
  <si>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</si>
  <si>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</si>
  <si>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</si>
  <si>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</si>
  <si>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</si>
  <si>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</si>
  <si>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</si>
  <si>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</si>
  <si>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</si>
  <si>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</si>
  <si>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</si>
  <si>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</si>
  <si>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</si>
  <si>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</si>
  <si>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</si>
  <si>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</si>
  <si>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</si>
  <si>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</si>
  <si>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</si>
  <si>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</si>
  <si>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</si>
  <si>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</si>
  <si>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</si>
  <si>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</si>
  <si>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</si>
  <si>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</si>
  <si>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</si>
  <si>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</si>
  <si>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</si>
  <si>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</si>
  <si>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</si>
  <si>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</si>
  <si>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</si>
  <si>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</si>
  <si>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</si>
  <si>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</si>
  <si>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</si>
  <si>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</si>
  <si>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</si>
  <si>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</si>
  <si>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</si>
  <si>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</si>
  <si>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</si>
  <si>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</si>
  <si>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</si>
  <si>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</si>
  <si>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</si>
  <si>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</si>
  <si>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</si>
  <si>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</si>
  <si>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</si>
  <si>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</si>
  <si>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</si>
  <si>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</si>
  <si>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</si>
  <si>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</si>
  <si>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</si>
  <si>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</si>
  <si>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</si>
  <si>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</si>
  <si>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</si>
  <si>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</si>
  <si>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</si>
  <si>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</si>
  <si>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</si>
  <si>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</si>
  <si>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</si>
  <si>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</si>
  <si>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</si>
  <si>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</si>
  <si>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</si>
  <si>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</si>
  <si>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</si>
  <si>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</si>
  <si>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</si>
  <si>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</si>
  <si>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</si>
  <si>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</si>
  <si>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</si>
  <si>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</si>
  <si>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</si>
  <si>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</si>
  <si>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</si>
  <si>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</si>
  <si>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</si>
  <si>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</si>
  <si>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</si>
  <si>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</si>
  <si>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</si>
  <si>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</si>
  <si>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</si>
  <si>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</si>
  <si>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</si>
  <si>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</si>
  <si>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</si>
  <si>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</si>
  <si>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</si>
  <si>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</si>
  <si>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</si>
  <si>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</si>
  <si>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</si>
  <si>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</si>
  <si>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</si>
  <si>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</si>
  <si>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</si>
  <si>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</si>
  <si>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</si>
  <si>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</si>
  <si>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</si>
  <si>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</si>
  <si>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</si>
  <si>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</si>
  <si>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</si>
  <si>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</si>
  <si>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</si>
  <si>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</si>
  <si>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</si>
  <si>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</si>
  <si>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</si>
  <si>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</si>
  <si>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</si>
  <si>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</si>
  <si>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</si>
  <si>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</si>
  <si>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</si>
  <si>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</si>
  <si>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</si>
  <si>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</si>
  <si>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</si>
  <si>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</si>
  <si>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</si>
  <si>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</si>
  <si>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</si>
  <si>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</si>
  <si>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</si>
  <si>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</si>
  <si>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</si>
  <si>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</si>
  <si>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</si>
  <si>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</si>
  <si>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</si>
  <si>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</si>
  <si>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</si>
  <si>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</si>
  <si>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</si>
  <si>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</si>
  <si>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</si>
  <si>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</si>
  <si>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</si>
  <si>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</si>
  <si>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</si>
  <si>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</si>
  <si>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</si>
  <si>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</si>
  <si>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</si>
  <si>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</si>
  <si>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</si>
  <si>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</si>
  <si>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</si>
  <si>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</si>
  <si>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</si>
  <si>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</si>
  <si>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</si>
  <si>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</si>
  <si>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</si>
  <si>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</si>
  <si>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</si>
  <si>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</si>
  <si>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</si>
  <si>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</si>
  <si>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</si>
  <si>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</si>
  <si>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</si>
  <si>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</si>
  <si>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</si>
  <si>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</si>
  <si>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</si>
  <si>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</si>
  <si>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</si>
  <si>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</si>
  <si>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</si>
  <si>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</si>
  <si>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</si>
  <si>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</si>
  <si>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</si>
  <si>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</si>
  <si>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</si>
  <si>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</si>
  <si>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</si>
  <si>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</si>
  <si>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</si>
  <si>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</si>
  <si>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</si>
  <si>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</si>
  <si>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</si>
  <si>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</si>
  <si>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</si>
  <si>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</si>
  <si>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</si>
  <si>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</si>
  <si>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</si>
  <si>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</si>
  <si>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</si>
  <si>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</si>
  <si>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</si>
  <si>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</si>
  <si>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</si>
  <si>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</si>
  <si>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</si>
  <si>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</si>
  <si>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</si>
  <si>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</si>
  <si>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</si>
  <si>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</si>
  <si>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</si>
  <si>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</si>
  <si>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</si>
  <si>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</si>
  <si>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</si>
  <si>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</si>
  <si>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</si>
  <si>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</si>
  <si>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</si>
  <si>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</si>
  <si>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</si>
  <si>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</si>
  <si>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</si>
  <si>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</si>
  <si>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</si>
  <si>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</si>
  <si>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</si>
  <si>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</si>
  <si>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</si>
  <si>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</si>
  <si>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</si>
  <si>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</si>
  <si>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</si>
  <si>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</si>
  <si>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</si>
  <si>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</si>
  <si>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</si>
  <si>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</si>
  <si>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</si>
  <si>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</si>
  <si>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</si>
  <si>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</si>
  <si>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</si>
  <si>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</si>
  <si>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</si>
  <si>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</si>
  <si>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</si>
  <si>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</si>
  <si>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</si>
  <si>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</si>
  <si>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</si>
  <si>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</si>
  <si>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</si>
  <si>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</si>
  <si>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</si>
  <si>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</si>
  <si>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</si>
  <si>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</si>
  <si>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</si>
  <si>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</si>
  <si>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</si>
  <si>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</si>
  <si>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</si>
  <si>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</si>
  <si>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</si>
  <si>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</si>
  <si>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</si>
  <si>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</si>
  <si>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</si>
  <si>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</si>
  <si>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</si>
  <si>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</si>
  <si>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</si>
  <si>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</si>
  <si>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</si>
  <si>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</si>
  <si>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</si>
  <si>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</si>
  <si>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</si>
  <si>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</si>
  <si>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</si>
  <si>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</si>
  <si>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</si>
  <si>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</si>
  <si>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</si>
  <si>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</si>
  <si>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</si>
  <si>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</si>
  <si>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</si>
  <si>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</si>
  <si>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</si>
  <si>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</si>
  <si>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</si>
  <si>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</si>
  <si>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</si>
  <si>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</si>
  <si>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</si>
  <si>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</si>
  <si>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</si>
  <si>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</si>
  <si>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</si>
  <si>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</si>
  <si>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</si>
  <si>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</si>
  <si>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</si>
  <si>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</si>
  <si>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</si>
  <si>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</si>
  <si>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</si>
  <si>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</si>
  <si>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</si>
  <si>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</si>
  <si>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</si>
  <si>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</si>
  <si>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</si>
  <si>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</si>
  <si>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</si>
  <si>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</si>
  <si>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</si>
  <si>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</si>
  <si>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</si>
  <si>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</si>
  <si>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</si>
  <si>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</si>
  <si>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</si>
  <si>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</si>
  <si>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</si>
  <si>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</si>
  <si>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</si>
  <si>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</si>
  <si>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</si>
  <si>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</si>
  <si>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</si>
  <si>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</si>
  <si>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</si>
  <si>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</si>
  <si>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</si>
  <si>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</si>
  <si>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</si>
  <si>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</si>
  <si>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</si>
  <si>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</si>
  <si>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</si>
  <si>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</si>
  <si>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</si>
  <si>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</si>
  <si>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</si>
  <si>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</si>
  <si>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</si>
  <si>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</si>
  <si>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</si>
  <si>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</si>
  <si>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</si>
  <si>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</si>
  <si>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</si>
  <si>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</si>
  <si>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</si>
  <si>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</si>
  <si>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</si>
  <si>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</si>
  <si>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</si>
  <si>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</si>
  <si>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</si>
  <si>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</si>
  <si>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</si>
  <si>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</si>
  <si>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</si>
  <si>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</si>
  <si>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</si>
  <si>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</si>
  <si>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</si>
  <si>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</si>
  <si>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</si>
  <si>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</si>
  <si>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</si>
  <si>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</si>
  <si>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</si>
  <si>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</si>
  <si>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</si>
  <si>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</si>
  <si>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</si>
  <si>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</si>
  <si>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</si>
  <si>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</si>
  <si>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</si>
  <si>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</si>
  <si>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</si>
  <si>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</si>
  <si>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</si>
  <si>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</si>
  <si>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</si>
  <si>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</si>
  <si>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</si>
  <si>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</si>
  <si>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</si>
  <si>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</si>
  <si>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</si>
  <si>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</si>
  <si>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</si>
  <si>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</si>
  <si>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</si>
  <si>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</si>
  <si>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</si>
  <si>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</si>
  <si>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</si>
  <si>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</si>
  <si>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</si>
  <si>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</si>
  <si>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</si>
  <si>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</si>
  <si>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</si>
  <si>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</si>
  <si>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</si>
  <si>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</si>
  <si>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</si>
  <si>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</si>
  <si>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</si>
  <si>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</si>
  <si>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</si>
  <si>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</si>
  <si>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</si>
  <si>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</si>
  <si>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</si>
  <si>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</si>
  <si>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</si>
  <si>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</si>
  <si>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</si>
  <si>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</si>
  <si>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</si>
  <si>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</si>
  <si>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</si>
  <si>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</si>
  <si>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</si>
  <si>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</si>
  <si>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</si>
  <si>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</si>
  <si>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</si>
  <si>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</si>
  <si>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</si>
  <si>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</si>
  <si>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</si>
  <si>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</si>
  <si>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</si>
  <si>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</si>
  <si>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</si>
  <si>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</si>
  <si>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</si>
  <si>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</si>
  <si>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</si>
  <si>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</si>
  <si>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</si>
  <si>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</si>
  <si>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</si>
  <si>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</si>
  <si>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</si>
  <si>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</si>
  <si>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</si>
  <si>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</si>
  <si>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</si>
  <si>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</si>
  <si>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</si>
  <si>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</si>
  <si>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</si>
  <si>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</si>
  <si>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</si>
  <si>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</si>
  <si>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</si>
  <si>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</si>
  <si>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</si>
  <si>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</si>
  <si>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</si>
  <si>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</si>
  <si>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</si>
  <si>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</si>
  <si>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</si>
  <si>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</si>
  <si>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</si>
  <si>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</si>
  <si>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</si>
  <si>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</si>
  <si>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</si>
  <si>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</si>
  <si>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</si>
  <si>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</si>
  <si>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</si>
  <si>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</si>
  <si>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</si>
  <si>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</si>
  <si>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</si>
  <si>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</si>
  <si>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</si>
  <si>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</si>
  <si>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</si>
  <si>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</si>
  <si>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</si>
  <si>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</si>
  <si>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</si>
  <si>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</si>
  <si>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</si>
  <si>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</si>
  <si>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</si>
  <si>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</si>
  <si>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</si>
  <si>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</si>
  <si>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</si>
  <si>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</si>
  <si>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</si>
  <si>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</si>
  <si>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</si>
  <si>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</si>
  <si>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</si>
  <si>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</si>
  <si>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</si>
  <si>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</si>
  <si>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</si>
  <si>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</si>
  <si>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</si>
  <si>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</si>
  <si>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</si>
  <si>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</si>
  <si>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</si>
  <si>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</si>
  <si>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</si>
  <si>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</si>
  <si>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</si>
  <si>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</si>
  <si>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</si>
  <si>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</si>
  <si>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</si>
  <si>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</si>
  <si>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</si>
  <si>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</si>
  <si>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</si>
  <si>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</si>
  <si>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</si>
  <si>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</si>
  <si>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</si>
  <si>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</si>
  <si>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</si>
  <si>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</si>
  <si>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</si>
  <si>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</si>
  <si>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</si>
  <si>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</si>
  <si>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</si>
  <si>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</si>
  <si>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</si>
  <si>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</si>
  <si>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</si>
  <si>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</si>
  <si>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</si>
  <si>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</si>
  <si>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</si>
  <si>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</si>
  <si>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</si>
  <si>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</si>
  <si>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</si>
  <si>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</si>
  <si>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</si>
  <si>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</si>
  <si>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</si>
  <si>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</si>
  <si>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</si>
  <si>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</si>
  <si>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</si>
  <si>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</si>
  <si>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</si>
  <si>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</si>
  <si>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</si>
  <si>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</si>
  <si>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</si>
  <si>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</si>
  <si>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</si>
  <si>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</si>
  <si>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</si>
  <si>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</si>
  <si>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</si>
  <si>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</si>
  <si>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</si>
  <si>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</si>
  <si>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</si>
  <si>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</si>
  <si>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</si>
  <si>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</si>
  <si>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</si>
  <si>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</si>
  <si>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</si>
  <si>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</si>
  <si>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</si>
  <si>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</si>
  <si>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</si>
  <si>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</si>
  <si>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</si>
  <si>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</si>
  <si>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</si>
  <si>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</si>
  <si>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</si>
  <si>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</si>
  <si>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</si>
  <si>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</si>
  <si>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</si>
  <si>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</si>
  <si>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</si>
  <si>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</si>
  <si>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</si>
  <si>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</si>
  <si>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</si>
  <si>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</si>
  <si>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</si>
  <si>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</si>
  <si>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</si>
  <si>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</si>
  <si>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</si>
  <si>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</si>
  <si>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</si>
  <si>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</si>
  <si>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</si>
  <si>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</si>
  <si>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</si>
  <si>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</si>
  <si>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</si>
  <si>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</si>
  <si>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</si>
  <si>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</si>
  <si>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</si>
  <si>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</si>
  <si>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</si>
  <si>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</si>
  <si>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</si>
  <si>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</si>
  <si>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</si>
  <si>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</si>
  <si>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</si>
  <si>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</si>
  <si>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</si>
  <si>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</si>
  <si>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</si>
  <si>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</si>
  <si>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</si>
  <si>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</si>
  <si>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</si>
  <si>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</si>
  <si>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</si>
  <si>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</si>
  <si>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</si>
  <si>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</si>
  <si>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</si>
  <si>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</si>
  <si>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</si>
  <si>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</si>
  <si>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</si>
  <si>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</si>
  <si>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</si>
  <si>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</si>
  <si>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</si>
  <si>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</si>
  <si>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</si>
  <si>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</si>
  <si>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</si>
  <si>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</si>
  <si>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</si>
  <si>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</si>
  <si>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</si>
  <si>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</si>
  <si>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</si>
  <si>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</si>
  <si>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</si>
  <si>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</si>
  <si>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</si>
  <si>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</si>
  <si>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</si>
  <si>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</si>
  <si>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</si>
  <si>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</si>
  <si>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</si>
  <si>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</si>
  <si>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</si>
  <si>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</si>
  <si>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</si>
  <si>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</si>
  <si>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</si>
  <si>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</si>
  <si>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</si>
  <si>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</si>
  <si>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</si>
  <si>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</si>
  <si>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</si>
  <si>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</si>
  <si>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</si>
  <si>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</si>
  <si>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</si>
  <si>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</si>
  <si>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</si>
  <si>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</si>
  <si>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</si>
  <si>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</si>
  <si>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</si>
  <si>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</si>
  <si>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</si>
  <si>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</si>
  <si>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</si>
  <si>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</si>
  <si>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</si>
  <si>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</si>
  <si>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</si>
  <si>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</si>
  <si>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</si>
  <si>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</si>
  <si>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</si>
  <si>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</si>
  <si>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</si>
  <si>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</si>
  <si>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</si>
  <si>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</si>
  <si>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</si>
  <si>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</si>
  <si>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</si>
  <si>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</si>
  <si>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</si>
  <si>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</si>
  <si>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</si>
  <si>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</si>
  <si>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</si>
  <si>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</si>
  <si>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</si>
  <si>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</si>
  <si>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</si>
  <si>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</si>
  <si>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</si>
  <si>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</si>
  <si>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</si>
  <si>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</si>
  <si>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</si>
  <si>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</si>
  <si>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</si>
  <si>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</si>
  <si>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</si>
  <si>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</si>
  <si>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</si>
  <si>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</si>
  <si>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</si>
  <si>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</si>
  <si>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</si>
  <si>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</si>
  <si>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</si>
  <si>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</si>
  <si>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</si>
  <si>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</si>
  <si>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</si>
  <si>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</si>
  <si>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</si>
  <si>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</si>
  <si>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</si>
  <si>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</si>
  <si>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</si>
  <si>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</si>
  <si>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</si>
  <si>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</si>
  <si>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</si>
  <si>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</si>
  <si>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</si>
  <si>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</si>
  <si>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</si>
  <si>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</si>
  <si>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</si>
  <si>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</si>
  <si>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</si>
  <si>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</si>
  <si>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</si>
  <si>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</si>
  <si>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</si>
  <si>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</si>
  <si>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</si>
  <si>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</si>
  <si>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</si>
  <si>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</si>
  <si>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</si>
  <si>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</si>
  <si>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</si>
  <si>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</si>
  <si>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</si>
  <si>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</si>
  <si>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</si>
  <si>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</si>
  <si>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</si>
  <si>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</si>
  <si>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</si>
  <si>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</si>
  <si>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</si>
  <si>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</si>
  <si>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</si>
  <si>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</si>
  <si>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</si>
  <si>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</si>
  <si>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</si>
  <si>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</si>
  <si>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</si>
  <si>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</si>
  <si>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</si>
  <si>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</si>
  <si>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</si>
  <si>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</si>
  <si>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</si>
  <si>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</si>
  <si>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</si>
  <si>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</si>
  <si>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</si>
  <si>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</si>
  <si>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</si>
  <si>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</si>
  <si>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</si>
  <si>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</si>
  <si>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</si>
  <si>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</si>
  <si>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</si>
  <si>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</si>
  <si>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</si>
  <si>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</si>
  <si>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</si>
  <si>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</si>
  <si>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</si>
  <si>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</si>
  <si>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</si>
  <si>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</si>
  <si>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</si>
  <si>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</si>
  <si>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</si>
  <si>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</si>
  <si>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</si>
  <si>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</si>
  <si>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</si>
  <si>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</si>
  <si>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</si>
  <si>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</si>
  <si>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</si>
  <si>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</si>
  <si>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</si>
  <si>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</si>
  <si>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</si>
  <si>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</si>
  <si>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</si>
  <si>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</si>
  <si>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</si>
  <si>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</si>
  <si>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</si>
  <si>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</si>
  <si>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</si>
  <si>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</si>
  <si>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</si>
  <si>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</si>
  <si>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</si>
  <si>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</si>
  <si>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</si>
  <si>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</si>
  <si>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</si>
  <si>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</si>
  <si>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</si>
  <si>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</si>
  <si>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</si>
  <si>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</si>
  <si>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</si>
  <si>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</si>
  <si>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</si>
  <si>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</si>
  <si>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</si>
  <si>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</si>
  <si>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</si>
  <si>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</si>
  <si>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</si>
  <si>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</si>
  <si>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</si>
  <si>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</si>
  <si>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</si>
  <si>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</si>
  <si>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</si>
  <si>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</si>
  <si>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</si>
  <si>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</si>
  <si>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</si>
  <si>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</si>
  <si>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</si>
  <si>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</si>
  <si>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</si>
  <si>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</si>
  <si>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</si>
  <si>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</si>
  <si>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</si>
  <si>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</si>
  <si>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</si>
  <si>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</si>
  <si>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</si>
  <si>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</si>
  <si>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</si>
  <si>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</si>
  <si>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</si>
  <si>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</si>
  <si>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</si>
  <si>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</si>
  <si>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</si>
  <si>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</si>
  <si>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</si>
  <si>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</si>
  <si>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</si>
  <si>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</si>
  <si>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</si>
  <si>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</si>
  <si>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</si>
  <si>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</si>
  <si>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</si>
  <si>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</si>
  <si>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</si>
  <si>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</si>
  <si>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</si>
  <si>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</si>
  <si>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</si>
  <si>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</si>
  <si>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</si>
  <si>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</si>
  <si>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</si>
  <si>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</si>
  <si>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</si>
  <si>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</si>
  <si>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</si>
  <si>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</si>
  <si>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</si>
  <si>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</si>
  <si>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</si>
  <si>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</si>
  <si>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</si>
  <si>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</si>
  <si>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</si>
  <si>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</si>
  <si>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</si>
  <si>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</si>
  <si>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</si>
  <si>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</si>
  <si>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</si>
  <si>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</si>
  <si>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</si>
  <si>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</si>
  <si>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</si>
  <si>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</si>
  <si>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</si>
  <si>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</si>
  <si>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</si>
  <si>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</si>
  <si>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</si>
  <si>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</si>
  <si>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</si>
  <si>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</si>
  <si>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</si>
  <si>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</si>
  <si>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</si>
  <si>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</si>
  <si>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</si>
  <si>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</si>
  <si>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</si>
  <si>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</si>
  <si>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</si>
  <si>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</si>
  <si>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</si>
  <si>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</si>
  <si>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</si>
  <si>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</si>
  <si>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</si>
  <si>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</si>
  <si>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</si>
  <si>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</si>
  <si>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</si>
  <si>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</si>
  <si>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</si>
  <si>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</si>
  <si>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</si>
  <si>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</si>
  <si>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</si>
  <si>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</si>
  <si>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</si>
  <si>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</si>
  <si>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</si>
  <si>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</si>
  <si>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</si>
  <si>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</si>
  <si>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</si>
  <si>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</si>
  <si>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</si>
  <si>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</si>
  <si>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</si>
  <si>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</si>
  <si>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</si>
  <si>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</si>
  <si>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</si>
  <si>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</si>
  <si>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</si>
  <si>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</si>
  <si>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</si>
  <si>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</si>
  <si>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</si>
  <si>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</si>
  <si>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</si>
  <si>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</si>
  <si>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</si>
  <si>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</si>
  <si>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</si>
  <si>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</si>
  <si>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</si>
  <si>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</si>
  <si>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</si>
  <si>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</si>
  <si>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</si>
  <si>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</si>
  <si>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</si>
  <si>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</si>
  <si>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</si>
  <si>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</si>
  <si>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</si>
  <si>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</si>
  <si>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</si>
  <si>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</si>
  <si>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</si>
  <si>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</si>
  <si>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</si>
  <si>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</si>
  <si>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</si>
  <si>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</si>
  <si>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</si>
  <si>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</si>
  <si>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</si>
  <si>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</si>
  <si>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</si>
  <si>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</si>
  <si>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</si>
  <si>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</si>
  <si>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</si>
  <si>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</si>
  <si>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</si>
  <si>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</si>
  <si>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</si>
  <si>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</si>
  <si>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</si>
  <si>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</si>
  <si>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</si>
  <si>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</si>
  <si>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</si>
  <si>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</si>
  <si>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</si>
  <si>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</si>
  <si>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</si>
  <si>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</si>
  <si>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</si>
  <si>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</si>
  <si>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</si>
  <si>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</si>
  <si>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</si>
  <si>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</si>
  <si>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</si>
  <si>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</si>
  <si>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</si>
  <si>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</si>
  <si>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</si>
  <si>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</si>
  <si>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</si>
  <si>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</si>
  <si>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</si>
  <si>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</si>
  <si>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</si>
  <si>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</si>
  <si>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</si>
  <si>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</si>
  <si>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</si>
  <si>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</si>
  <si>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</si>
  <si>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</si>
  <si>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</si>
  <si>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</si>
  <si>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</si>
  <si>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</si>
  <si>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</si>
  <si>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</si>
  <si>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</si>
  <si>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</si>
  <si>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</si>
  <si>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</si>
  <si>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</si>
  <si>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</si>
  <si>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</si>
  <si>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</si>
  <si>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</si>
  <si>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</si>
  <si>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</si>
  <si>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</si>
  <si>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</si>
  <si>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</si>
  <si>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</si>
  <si>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</si>
  <si>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</si>
  <si>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</si>
  <si>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</si>
  <si>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</si>
  <si>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</si>
  <si>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</si>
  <si>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</si>
  <si>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</si>
  <si>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</si>
  <si>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</si>
  <si>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</si>
  <si>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</si>
  <si>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</si>
  <si>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</si>
  <si>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</si>
  <si>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</si>
  <si>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</si>
  <si>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</si>
  <si>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</si>
  <si>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</si>
  <si>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</si>
  <si>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</si>
  <si>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</si>
  <si>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</si>
  <si>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</si>
  <si>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</si>
  <si>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</si>
  <si>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</si>
  <si>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</si>
  <si>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</si>
  <si>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</si>
  <si>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</si>
  <si>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</si>
  <si>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</si>
  <si>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</si>
  <si>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</si>
  <si>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</si>
  <si>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</si>
  <si>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</si>
  <si>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</si>
  <si>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</si>
  <si>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</si>
  <si>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</si>
  <si>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</si>
  <si>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</si>
  <si>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</si>
  <si>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</si>
  <si>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</si>
  <si>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</si>
  <si>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</si>
  <si>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</si>
  <si>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</si>
  <si>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</si>
  <si>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</si>
  <si>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</si>
  <si>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</si>
  <si>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</si>
  <si>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</si>
  <si>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</si>
  <si>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</si>
  <si>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</si>
  <si>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</si>
  <si>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</si>
  <si>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</si>
  <si>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</si>
  <si>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</si>
  <si>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</si>
  <si>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</si>
  <si>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</si>
  <si>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</si>
  <si>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</si>
  <si>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</si>
  <si>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</si>
  <si>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</si>
  <si>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</si>
  <si>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</si>
  <si>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</si>
  <si>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</si>
  <si>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</si>
  <si>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</si>
  <si>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</si>
  <si>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</si>
  <si>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</si>
  <si>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</si>
  <si>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</si>
  <si>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</si>
  <si>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</si>
  <si>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</si>
  <si>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</si>
  <si>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</si>
  <si>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</si>
  <si>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</si>
  <si>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</si>
  <si>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</si>
  <si>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</si>
  <si>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</si>
  <si>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</si>
  <si>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</si>
  <si>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</si>
  <si>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</si>
  <si>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</si>
  <si>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</si>
  <si>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</si>
  <si>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</si>
  <si>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</si>
  <si>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</si>
  <si>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</si>
  <si>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</si>
  <si>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</si>
  <si>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</si>
  <si>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</si>
  <si>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</si>
  <si>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</si>
  <si>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</si>
  <si>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</si>
  <si>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</si>
  <si>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</si>
  <si>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</si>
  <si>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</si>
  <si>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</si>
  <si>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</si>
  <si>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</si>
  <si>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</si>
  <si>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</si>
  <si>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</si>
  <si>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</si>
  <si>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</si>
  <si>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</si>
  <si>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</si>
  <si>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</si>
  <si>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</si>
  <si>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</si>
  <si>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</si>
  <si>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</si>
  <si>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</si>
  <si>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</si>
  <si>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</si>
  <si>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</si>
  <si>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</si>
  <si>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</si>
  <si>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</si>
  <si>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</si>
  <si>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</si>
  <si>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</si>
  <si>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</si>
  <si>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</si>
  <si>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</si>
  <si>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</si>
  <si>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</si>
  <si>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</si>
  <si>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</si>
  <si>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</si>
  <si>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</si>
  <si>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</si>
  <si>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</si>
  <si>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</si>
  <si>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</si>
  <si>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</si>
  <si>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</si>
  <si>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</si>
  <si>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</si>
  <si>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</si>
  <si>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</si>
  <si>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</si>
  <si>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</si>
  <si>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</si>
  <si>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</si>
  <si>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</si>
  <si>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</si>
  <si>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</si>
  <si>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</si>
  <si>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</si>
  <si>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</si>
  <si>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</si>
  <si>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</si>
  <si>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</si>
  <si>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</si>
  <si>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</si>
  <si>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</si>
  <si>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</si>
  <si>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</si>
  <si>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</si>
  <si>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</si>
  <si>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</si>
  <si>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</si>
  <si>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</si>
  <si>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</si>
  <si>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</si>
  <si>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</si>
  <si>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</si>
  <si>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</si>
  <si>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</si>
  <si>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</si>
  <si>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</si>
  <si>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</si>
  <si>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</si>
  <si>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</si>
  <si>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</si>
  <si>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</si>
  <si>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</si>
  <si>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</si>
  <si>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</si>
  <si>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</si>
  <si>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</si>
  <si>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</si>
  <si>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</si>
  <si>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</si>
  <si>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</si>
  <si>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</si>
  <si>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</si>
  <si>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</si>
  <si>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</si>
  <si>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</si>
  <si>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</si>
  <si>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</si>
  <si>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</si>
  <si>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</si>
  <si>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</si>
  <si>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</si>
  <si>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</si>
  <si>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</si>
  <si>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</si>
  <si>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</si>
  <si>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</si>
  <si>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</si>
  <si>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</si>
  <si>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</si>
  <si>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</si>
  <si>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</si>
  <si>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</si>
  <si>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</si>
  <si>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</si>
  <si>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</si>
  <si>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</si>
  <si>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</si>
  <si>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</si>
  <si>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</si>
  <si>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</si>
  <si>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</si>
  <si>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</si>
  <si>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</si>
  <si>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</si>
  <si>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</si>
  <si>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</si>
  <si>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</si>
  <si>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</si>
  <si>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</si>
  <si>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</si>
  <si>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</si>
  <si>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</si>
  <si>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</si>
  <si>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</si>
  <si>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</si>
  <si>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</si>
  <si>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</si>
  <si>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</si>
  <si>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</si>
  <si>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</si>
  <si>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</si>
  <si>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</si>
  <si>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</si>
  <si>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</si>
  <si>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</si>
  <si>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</si>
  <si>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</si>
  <si>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</si>
  <si>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</si>
  <si>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</si>
  <si>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</si>
  <si>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</si>
  <si>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</si>
  <si>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</si>
  <si>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</si>
  <si>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</si>
  <si>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</si>
  <si>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</si>
  <si>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</si>
  <si>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</si>
  <si>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</si>
  <si>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</si>
  <si>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</si>
  <si>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</si>
  <si>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</si>
  <si>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</si>
  <si>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</si>
  <si>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</si>
  <si>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</si>
  <si>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</si>
  <si>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</si>
  <si>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</si>
  <si>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</si>
  <si>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</si>
  <si>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</si>
  <si>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</si>
  <si>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</si>
  <si>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</si>
  <si>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</si>
  <si>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</si>
  <si>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</si>
  <si>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</si>
  <si>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</si>
  <si>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</si>
  <si>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</si>
  <si>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</si>
  <si>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</si>
  <si>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</si>
  <si>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</si>
  <si>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</si>
  <si>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</si>
  <si>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</si>
  <si>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</si>
  <si>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</si>
  <si>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</si>
  <si>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</si>
  <si>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</si>
  <si>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</si>
  <si>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</si>
  <si>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</si>
  <si>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</si>
  <si>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</si>
  <si>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</si>
  <si>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</si>
  <si>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</si>
  <si>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</si>
  <si>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</si>
  <si>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</si>
  <si>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</si>
  <si>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</si>
  <si>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</si>
  <si>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</si>
  <si>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</si>
  <si>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</si>
  <si>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</si>
  <si>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</si>
  <si>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</si>
  <si>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</si>
  <si>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</si>
  <si>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</si>
  <si>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</si>
  <si>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</si>
  <si>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</si>
  <si>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</si>
  <si>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</si>
  <si>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</si>
  <si>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</si>
  <si>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</si>
  <si>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</si>
  <si>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</si>
  <si>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</si>
  <si>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</si>
  <si>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</si>
  <si>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</si>
  <si>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</si>
  <si>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</si>
  <si>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</si>
  <si>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</si>
  <si>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</si>
  <si>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</si>
  <si>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</si>
  <si>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</si>
  <si>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</si>
  <si>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</si>
  <si>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</si>
  <si>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</si>
  <si>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</si>
  <si>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</si>
  <si>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</si>
  <si>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</si>
  <si>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</si>
  <si>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</si>
  <si>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</si>
  <si>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</si>
  <si>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</si>
  <si>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</si>
  <si>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</si>
  <si>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</si>
  <si>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</si>
  <si>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</si>
  <si>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</si>
  <si>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</si>
  <si>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</si>
  <si>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</si>
  <si>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</si>
  <si>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</si>
  <si>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</si>
  <si>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</si>
  <si>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</si>
  <si>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</si>
  <si>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</si>
  <si>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</si>
  <si>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</si>
  <si>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</si>
  <si>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</si>
  <si>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</si>
  <si>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</si>
  <si>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</si>
  <si>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</si>
  <si>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</si>
  <si>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</si>
  <si>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</si>
  <si>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</si>
  <si>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</si>
  <si>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</si>
  <si>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</si>
  <si>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</si>
  <si>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</si>
  <si>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</si>
  <si>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</si>
  <si>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</si>
  <si>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</si>
  <si>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</si>
  <si>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</si>
  <si>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</si>
  <si>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</si>
  <si>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</si>
  <si>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</si>
  <si>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</si>
  <si>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</si>
  <si>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</si>
  <si>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</si>
  <si>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</si>
  <si>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</si>
  <si>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</si>
  <si>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</si>
  <si>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</si>
  <si>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</si>
  <si>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</si>
  <si>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</si>
  <si>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</si>
  <si>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</si>
  <si>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</si>
  <si>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</si>
  <si>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</si>
  <si>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</si>
  <si>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</si>
  <si>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</si>
  <si>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</si>
  <si>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</si>
  <si>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</si>
  <si>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</si>
  <si>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</si>
  <si>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</si>
  <si>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</si>
  <si>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</si>
  <si>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</si>
  <si>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</si>
  <si>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</si>
  <si>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</si>
  <si>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</si>
  <si>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</si>
  <si>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</si>
  <si>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</si>
  <si>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</si>
  <si>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</si>
  <si>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</si>
  <si>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</si>
  <si>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</si>
  <si>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</si>
  <si>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</si>
  <si>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</si>
  <si>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</si>
  <si>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</si>
  <si>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</si>
  <si>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</si>
  <si>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</si>
  <si>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</si>
  <si>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</si>
  <si>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</si>
  <si>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</si>
  <si>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</si>
  <si>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</si>
  <si>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</si>
  <si>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</si>
  <si>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</si>
  <si>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</si>
  <si>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</si>
  <si>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</si>
  <si>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</si>
  <si>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</si>
  <si>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</si>
  <si>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</si>
  <si>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</si>
  <si>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</si>
  <si>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</si>
  <si>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</si>
  <si>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</si>
  <si>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</si>
  <si>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</si>
  <si>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</si>
  <si>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</si>
  <si>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</si>
  <si>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</si>
  <si>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</si>
  <si>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</si>
  <si>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</si>
  <si>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</si>
  <si>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</si>
  <si>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</si>
  <si>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</si>
  <si>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</si>
  <si>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</si>
  <si>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</si>
  <si>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</si>
  <si>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</si>
  <si>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</si>
  <si>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</si>
  <si>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</si>
  <si>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</si>
  <si>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</si>
  <si>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</si>
  <si>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</si>
  <si>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</si>
  <si>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</si>
  <si>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</si>
  <si>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</si>
  <si>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</si>
  <si>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</si>
  <si>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</si>
  <si>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</si>
  <si>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</si>
  <si>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</si>
  <si>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</si>
  <si>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</si>
  <si>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</si>
  <si>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</si>
  <si>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</si>
  <si>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</si>
  <si>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</si>
  <si>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</si>
  <si>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</si>
  <si>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</si>
  <si>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</si>
  <si>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</si>
  <si>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</si>
  <si>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</si>
  <si>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</si>
  <si>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</si>
  <si>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</si>
  <si>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</si>
  <si>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</si>
  <si>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</si>
  <si>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</si>
  <si>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</si>
  <si>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</si>
  <si>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</si>
  <si>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</si>
  <si>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</si>
  <si>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</si>
  <si>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</si>
  <si>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</si>
  <si>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</si>
  <si>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</si>
  <si>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</si>
  <si>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</si>
  <si>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</si>
  <si>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</si>
  <si>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</si>
  <si>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</si>
  <si>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</si>
  <si>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</si>
  <si>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</si>
  <si>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</si>
  <si>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</si>
  <si>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</si>
  <si>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</si>
  <si>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</si>
  <si>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</si>
  <si>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</si>
  <si>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</si>
  <si>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</si>
  <si>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</si>
  <si>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</si>
  <si>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</si>
  <si>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</si>
  <si>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</si>
  <si>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</si>
  <si>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</si>
  <si>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</si>
  <si>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</si>
  <si>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</si>
  <si>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</si>
  <si>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</si>
  <si>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</si>
  <si>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</si>
  <si>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</si>
  <si>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</si>
  <si>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</si>
  <si>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</si>
  <si>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</si>
  <si>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</si>
  <si>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</si>
  <si>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</si>
  <si>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</si>
  <si>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</si>
  <si>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</si>
  <si>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</si>
  <si>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</si>
  <si>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</si>
  <si>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</si>
  <si>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</si>
  <si>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</si>
  <si>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</si>
  <si>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</si>
  <si>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</si>
  <si>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</si>
  <si>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</si>
  <si>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</si>
  <si>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</si>
  <si>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</si>
  <si>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</si>
  <si>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</si>
  <si>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</si>
  <si>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</si>
  <si>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</si>
  <si>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</si>
  <si>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</si>
  <si>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</si>
  <si>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</si>
  <si>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</si>
  <si>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</si>
  <si>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</si>
  <si>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</si>
  <si>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</si>
  <si>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</si>
  <si>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</si>
  <si>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</si>
  <si>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</si>
  <si>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</si>
  <si>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</si>
  <si>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</si>
  <si>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</si>
  <si>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</si>
  <si>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</si>
  <si>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</si>
  <si>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</si>
  <si>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</si>
  <si>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</si>
  <si>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</si>
  <si>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</si>
  <si>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</si>
  <si>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</si>
  <si>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</si>
  <si>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</si>
  <si>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</si>
  <si>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</si>
  <si>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</si>
  <si>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</si>
  <si>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</si>
  <si>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</si>
  <si>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</si>
  <si>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</si>
  <si>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</si>
  <si>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</si>
  <si>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</si>
  <si>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</si>
  <si>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</si>
  <si>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</si>
  <si>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</si>
  <si>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</si>
  <si>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</si>
  <si>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</si>
  <si>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</si>
  <si>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</si>
  <si>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</si>
  <si>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</si>
  <si>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</si>
  <si>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</si>
  <si>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</si>
  <si>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</si>
  <si>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</si>
  <si>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</si>
  <si>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</si>
  <si>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</si>
  <si>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</si>
  <si>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</si>
  <si>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</si>
  <si>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</si>
  <si>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</si>
  <si>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</si>
  <si>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</si>
  <si>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</si>
  <si>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</si>
  <si>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</si>
  <si>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</si>
  <si>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</si>
  <si>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</si>
  <si>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</si>
  <si>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</si>
  <si>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</si>
  <si>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</si>
  <si>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</si>
  <si>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</si>
  <si>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</si>
  <si>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</si>
  <si>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</si>
  <si>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</si>
  <si>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</si>
  <si>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</si>
  <si>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</si>
  <si>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</si>
  <si>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</si>
  <si>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</si>
  <si>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</si>
  <si>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</si>
  <si>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</si>
  <si>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</si>
  <si>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</si>
  <si>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</si>
  <si>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</si>
  <si>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</si>
  <si>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</si>
  <si>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</si>
  <si>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</si>
  <si>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</si>
  <si>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</si>
  <si>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</si>
  <si>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</si>
  <si>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</si>
  <si>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</si>
  <si>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</si>
  <si>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</si>
  <si>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</si>
  <si>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</si>
  <si>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</si>
  <si>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</si>
  <si>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</si>
  <si>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</si>
  <si>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</si>
  <si>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</si>
  <si>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</si>
  <si>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</si>
  <si>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</si>
  <si>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</si>
  <si>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</si>
  <si>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</si>
  <si>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</si>
  <si>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</si>
  <si>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</si>
  <si>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</si>
  <si>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</si>
  <si>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</si>
  <si>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</si>
  <si>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</si>
  <si>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</si>
  <si>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</si>
  <si>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</si>
  <si>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</si>
  <si>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</si>
  <si>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</si>
  <si>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</si>
  <si>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</si>
  <si>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</si>
  <si>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</si>
  <si>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</si>
  <si>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</si>
  <si>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</si>
  <si>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</si>
  <si>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</si>
  <si>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</si>
  <si>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</si>
  <si>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</si>
  <si>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</si>
  <si>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</si>
  <si>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</si>
  <si>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</si>
  <si>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</si>
  <si>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</si>
  <si>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</si>
  <si>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</si>
  <si>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</si>
  <si>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</si>
  <si>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</si>
  <si>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</si>
  <si>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</si>
  <si>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</si>
  <si>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</si>
  <si>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</si>
  <si>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</si>
  <si>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</si>
  <si>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</si>
  <si>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</si>
  <si>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</si>
  <si>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</si>
  <si>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</si>
  <si>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</si>
  <si>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</si>
  <si>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</si>
  <si>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</si>
  <si>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</si>
  <si>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</si>
  <si>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</si>
  <si>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</si>
  <si>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</si>
  <si>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</si>
  <si>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</si>
  <si>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</si>
  <si>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</si>
  <si>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</si>
  <si>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</si>
  <si>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</si>
  <si>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</si>
  <si>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</si>
  <si>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</si>
  <si>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</si>
  <si>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</si>
  <si>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</si>
  <si>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</si>
  <si>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</si>
  <si>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</si>
  <si>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</si>
  <si>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</si>
  <si>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</si>
  <si>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</si>
  <si>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</si>
  <si>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</si>
  <si>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</si>
  <si>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</si>
  <si>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</si>
  <si>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</si>
  <si>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</si>
  <si>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</si>
  <si>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</si>
  <si>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</si>
  <si>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</si>
  <si>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</si>
  <si>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</si>
  <si>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</si>
  <si>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</si>
  <si>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</si>
  <si>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</si>
  <si>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</si>
  <si>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</si>
  <si>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</si>
  <si>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</si>
  <si>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</si>
  <si>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</si>
  <si>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</si>
  <si>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</si>
  <si>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</si>
  <si>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</si>
  <si>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</si>
  <si>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</si>
  <si>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</si>
  <si>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</si>
  <si>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</si>
  <si>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</si>
  <si>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</si>
  <si>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</si>
  <si>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</si>
  <si>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</si>
  <si>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</si>
  <si>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</si>
  <si>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</si>
  <si>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</si>
  <si>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</si>
  <si>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</si>
  <si>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</si>
  <si>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</si>
  <si>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</si>
  <si>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</si>
  <si>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</si>
  <si>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</si>
  <si>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</si>
  <si>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</si>
  <si>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</si>
  <si>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</si>
  <si>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</si>
  <si>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</si>
  <si>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</si>
  <si>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</si>
  <si>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</si>
  <si>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</si>
  <si>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</si>
  <si>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</si>
  <si>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</si>
  <si>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</si>
  <si>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</si>
  <si>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</si>
  <si>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</si>
  <si>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</si>
  <si>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</si>
  <si>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</si>
  <si>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</si>
  <si>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</si>
  <si>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</si>
  <si>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</si>
  <si>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</si>
  <si>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</si>
  <si>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</si>
  <si>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</si>
  <si>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</si>
  <si>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</si>
  <si>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</si>
  <si>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</si>
  <si>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</si>
  <si>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</si>
  <si>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</si>
  <si>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</si>
  <si>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</si>
  <si>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</si>
  <si>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</si>
  <si>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</si>
  <si>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</si>
  <si>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</si>
  <si>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</si>
  <si>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</si>
  <si>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</si>
  <si>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</si>
  <si>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</si>
  <si>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</si>
  <si>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</si>
  <si>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</si>
  <si>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</si>
  <si>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</si>
  <si>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</si>
  <si>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</si>
  <si>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</si>
  <si>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</si>
  <si>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</si>
  <si>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</si>
  <si>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</si>
  <si>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</si>
  <si>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</si>
  <si>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</si>
  <si>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</si>
  <si>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</si>
  <si>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</si>
  <si>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</si>
  <si>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</si>
  <si>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</si>
  <si>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</si>
  <si>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</si>
  <si>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</si>
  <si>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</si>
  <si>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</si>
  <si>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</si>
  <si>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</si>
  <si>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</si>
  <si>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</si>
  <si>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</si>
  <si>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</si>
  <si>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</si>
  <si>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</si>
  <si>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</si>
  <si>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</si>
  <si>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</si>
  <si>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</si>
  <si>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</si>
  <si>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</si>
  <si>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</si>
  <si>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</si>
  <si>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</si>
  <si>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</si>
  <si>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</si>
  <si>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</si>
  <si>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</si>
  <si>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</si>
  <si>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</si>
  <si>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</si>
  <si>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</si>
  <si>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</si>
  <si>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</si>
  <si>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</si>
  <si>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</si>
  <si>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</si>
  <si>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</si>
  <si>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</si>
  <si>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</si>
  <si>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</si>
  <si>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</si>
  <si>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</si>
  <si>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</si>
  <si>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</si>
  <si>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</si>
  <si>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</si>
  <si>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</si>
  <si>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</si>
  <si>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</si>
  <si>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</si>
  <si>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</si>
  <si>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</si>
  <si>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</si>
  <si>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</si>
  <si>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</si>
  <si>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</si>
  <si>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</si>
  <si>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</si>
  <si>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</si>
  <si>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</si>
  <si>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</si>
  <si>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</si>
  <si>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</si>
  <si>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</si>
  <si>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</si>
  <si>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</si>
  <si>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</si>
  <si>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</si>
  <si>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</si>
  <si>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</si>
  <si>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</si>
  <si>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</si>
  <si>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</si>
  <si>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</si>
  <si>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</si>
  <si>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</si>
  <si>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</si>
  <si>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</si>
  <si>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</si>
  <si>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</si>
  <si>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</si>
  <si>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</si>
  <si>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</si>
  <si>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</si>
  <si>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</si>
  <si>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</si>
  <si>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</si>
  <si>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</si>
  <si>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</si>
  <si>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</si>
  <si>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</si>
  <si>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</si>
  <si>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</si>
  <si>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</si>
  <si>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</si>
  <si>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</si>
  <si>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</si>
  <si>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</si>
  <si>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</si>
  <si>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</si>
  <si>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</si>
  <si>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</si>
  <si>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</si>
  <si>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</si>
  <si>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</si>
  <si>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</si>
  <si>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</si>
  <si>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</si>
  <si>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</si>
  <si>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</si>
  <si>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</si>
  <si>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</si>
  <si>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</si>
  <si>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</si>
  <si>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</si>
  <si>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</si>
  <si>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</si>
  <si>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</si>
  <si>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</si>
  <si>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</si>
  <si>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</si>
  <si>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</si>
  <si>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</si>
  <si>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</si>
  <si>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</si>
  <si>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</si>
  <si>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</si>
  <si>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</si>
  <si>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</si>
  <si>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</si>
  <si>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</si>
  <si>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</si>
  <si>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</si>
  <si>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</si>
  <si>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</si>
  <si>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</si>
  <si>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</si>
  <si>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</si>
  <si>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</si>
  <si>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</si>
  <si>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</si>
  <si>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</si>
  <si>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</si>
  <si>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</si>
  <si>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</si>
  <si>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</si>
  <si>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</si>
  <si>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</si>
  <si>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</si>
  <si>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</si>
  <si>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</si>
  <si>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</si>
  <si>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</si>
  <si>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</si>
  <si>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</si>
  <si>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</si>
  <si>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</si>
  <si>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</si>
  <si>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</si>
  <si>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</si>
  <si>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</si>
  <si>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</si>
  <si>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</si>
  <si>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</si>
  <si>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</si>
  <si>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</si>
  <si>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</si>
  <si>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</si>
  <si>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</si>
  <si>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</si>
  <si>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</si>
  <si>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</si>
  <si>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</si>
  <si>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</si>
  <si>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</si>
  <si>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</si>
  <si>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</si>
  <si>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</si>
  <si>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</si>
  <si>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</si>
  <si>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</si>
  <si>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</si>
  <si>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</si>
  <si>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</si>
  <si>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</si>
  <si>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</si>
  <si>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</si>
  <si>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</si>
  <si>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</si>
  <si>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</si>
  <si>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</si>
  <si>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</si>
  <si>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</si>
  <si>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</si>
  <si>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</si>
  <si>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</si>
  <si>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</si>
  <si>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</si>
  <si>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</si>
  <si>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</si>
  <si>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</si>
  <si>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</si>
  <si>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</si>
  <si>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</si>
  <si>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</si>
  <si>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</si>
  <si>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</si>
  <si>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</si>
  <si>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</si>
  <si>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</si>
  <si>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</si>
  <si>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</si>
  <si>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</si>
  <si>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</si>
  <si>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</si>
  <si>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</si>
  <si>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</si>
  <si>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</si>
  <si>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</si>
  <si>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</si>
  <si>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</si>
  <si>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</si>
  <si>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</si>
  <si>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</si>
  <si>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</si>
  <si>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</si>
  <si>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</si>
  <si>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</si>
  <si>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</si>
  <si>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</si>
  <si>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</si>
  <si>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</si>
  <si>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</si>
  <si>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</si>
  <si>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</si>
  <si>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</si>
  <si>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</si>
  <si>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</si>
  <si>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</si>
  <si>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</si>
  <si>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</si>
  <si>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</si>
  <si>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</si>
  <si>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</si>
  <si>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</si>
  <si>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</si>
  <si>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</si>
  <si>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</si>
  <si>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</si>
  <si>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</si>
  <si>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</si>
  <si>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</si>
  <si>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</si>
  <si>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</si>
  <si>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</si>
  <si>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</si>
  <si>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</si>
  <si>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</si>
  <si>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</si>
  <si>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</si>
  <si>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</si>
  <si>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</si>
  <si>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</si>
  <si>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</si>
  <si>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</si>
  <si>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</si>
  <si>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</si>
  <si>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</si>
  <si>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</si>
  <si>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</si>
  <si>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</si>
  <si>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</si>
  <si>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</si>
  <si>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</si>
  <si>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</si>
  <si>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</si>
  <si>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</si>
  <si>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</si>
  <si>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</si>
  <si>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</si>
  <si>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</si>
  <si>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</si>
  <si>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</si>
  <si>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</si>
  <si>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</si>
  <si>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</si>
  <si>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</si>
  <si>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</si>
  <si>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</si>
  <si>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</si>
  <si>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</si>
  <si>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</si>
  <si>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</si>
  <si>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</si>
  <si>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</si>
  <si>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</si>
  <si>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</si>
  <si>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</si>
  <si>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</si>
  <si>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</si>
  <si>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</si>
  <si>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</si>
  <si>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</si>
  <si>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</si>
  <si>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</si>
  <si>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</si>
  <si>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</si>
  <si>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</si>
  <si>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</si>
  <si>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</si>
  <si>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</si>
  <si>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</si>
  <si>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</si>
  <si>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</si>
  <si>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</si>
  <si>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</si>
  <si>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</si>
  <si>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</si>
  <si>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</si>
  <si>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</si>
  <si>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</si>
  <si>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</si>
  <si>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</si>
  <si>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</si>
  <si>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</si>
  <si>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</si>
  <si>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</si>
  <si>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</si>
  <si>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</si>
  <si>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</si>
  <si>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</si>
  <si>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</si>
  <si>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</si>
  <si>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</si>
  <si>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</si>
  <si>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</si>
  <si>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</si>
  <si>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</si>
  <si>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</si>
  <si>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</si>
  <si>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</si>
  <si>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</si>
  <si>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</si>
  <si>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</si>
  <si>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</si>
  <si>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</si>
  <si>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</si>
  <si>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</si>
  <si>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</si>
  <si>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</si>
  <si>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</si>
  <si>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</si>
  <si>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</si>
  <si>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</si>
  <si>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</si>
  <si>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</si>
  <si>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</si>
  <si>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</si>
  <si>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</si>
  <si>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</si>
  <si>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</si>
  <si>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</si>
  <si>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</si>
  <si>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</si>
  <si>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</si>
  <si>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</si>
  <si>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</si>
  <si>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</si>
  <si>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</si>
  <si>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</si>
  <si>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</si>
  <si>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</si>
  <si>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</si>
  <si>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</si>
  <si>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</si>
  <si>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</si>
  <si>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</si>
  <si>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</si>
  <si>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</si>
  <si>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</si>
  <si>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</si>
  <si>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</si>
  <si>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</si>
  <si>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</si>
  <si>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</si>
  <si>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</si>
  <si>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</si>
  <si>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</si>
  <si>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</si>
  <si>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</si>
  <si>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</si>
  <si>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</si>
  <si>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</si>
  <si>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</si>
  <si>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</si>
  <si>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</si>
  <si>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</si>
  <si>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</si>
  <si>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</si>
  <si>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</si>
  <si>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</si>
  <si>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</si>
  <si>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</si>
  <si>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</si>
  <si>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</si>
  <si>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</si>
  <si>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</si>
  <si>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</si>
  <si>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</si>
  <si>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</si>
  <si>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</si>
  <si>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</si>
  <si>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</si>
  <si>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</si>
  <si>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</si>
  <si>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</si>
  <si>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</si>
  <si>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</si>
  <si>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</si>
  <si>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</si>
  <si>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</si>
  <si>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</si>
  <si>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</si>
  <si>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</si>
  <si>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</si>
  <si>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</si>
  <si>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</si>
  <si>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</si>
  <si>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</si>
  <si>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</si>
  <si>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</si>
  <si>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</si>
  <si>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</si>
  <si>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</si>
  <si>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</si>
  <si>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</si>
  <si>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</si>
  <si>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</si>
  <si>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</si>
  <si>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</si>
  <si>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</si>
  <si>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</si>
  <si>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</si>
  <si>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</si>
  <si>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</si>
  <si>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</si>
  <si>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</si>
  <si>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</si>
  <si>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</si>
  <si>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</si>
  <si>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</si>
  <si>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</si>
  <si>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</si>
  <si>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</si>
  <si>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</si>
  <si>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</si>
  <si>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</si>
  <si>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</si>
  <si>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</si>
  <si>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</si>
  <si>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</si>
  <si>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</si>
  <si>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</si>
  <si>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</si>
  <si>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</si>
  <si>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</si>
  <si>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</si>
  <si>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</si>
  <si>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</si>
  <si>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</si>
  <si>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</si>
  <si>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</si>
  <si>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</si>
  <si>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</si>
  <si>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</si>
  <si>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</si>
  <si>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</si>
  <si>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</si>
  <si>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</si>
  <si>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</si>
  <si>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</si>
  <si>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</si>
  <si>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</si>
  <si>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</si>
  <si>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</si>
  <si>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</si>
  <si>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</si>
  <si>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</si>
  <si>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</si>
  <si>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</si>
  <si>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</si>
  <si>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</si>
  <si>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</si>
  <si>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</si>
  <si>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</si>
  <si>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</si>
  <si>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</si>
  <si>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</si>
  <si>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</si>
  <si>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</si>
  <si>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</si>
  <si>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</si>
  <si>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</si>
  <si>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</si>
  <si>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</si>
  <si>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</si>
  <si>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</si>
  <si>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</si>
  <si>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</si>
  <si>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</si>
  <si>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</si>
  <si>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</si>
  <si>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</si>
  <si>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</si>
  <si>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</si>
  <si>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</si>
  <si>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</si>
  <si>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</si>
  <si>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</si>
  <si>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</si>
  <si>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</si>
  <si>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</si>
  <si>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</si>
  <si>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</si>
  <si>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</si>
  <si>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</si>
  <si>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</si>
  <si>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</si>
  <si>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</si>
  <si>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</si>
  <si>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</si>
  <si>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</si>
  <si>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</si>
  <si>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</si>
  <si>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</si>
  <si>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</si>
  <si>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</si>
  <si>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</si>
  <si>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</si>
  <si>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</si>
  <si>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</si>
  <si>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</si>
  <si>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</si>
  <si>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</si>
  <si>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</si>
  <si>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</si>
  <si>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</si>
  <si>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</si>
  <si>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</si>
  <si>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</si>
  <si>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</si>
  <si>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</si>
  <si>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</si>
  <si>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</si>
  <si>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</si>
  <si>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</si>
  <si>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</si>
  <si>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</si>
  <si>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</si>
  <si>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</si>
  <si>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</si>
  <si>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</si>
  <si>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</si>
  <si>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</si>
  <si>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</si>
  <si>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</si>
  <si>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</si>
  <si>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</si>
  <si>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</si>
  <si>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</si>
  <si>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</si>
  <si>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</si>
  <si>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</si>
  <si>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</si>
  <si>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</si>
  <si>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</si>
  <si>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</si>
  <si>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</si>
  <si>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</si>
  <si>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</si>
  <si>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</si>
  <si>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</si>
  <si>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</si>
  <si>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</si>
  <si>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</si>
  <si>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</si>
  <si>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</si>
  <si>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</si>
  <si>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</si>
  <si>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</si>
  <si>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</si>
  <si>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</si>
  <si>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</si>
  <si>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</si>
  <si>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</si>
  <si>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</si>
  <si>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</si>
  <si>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</si>
  <si>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</si>
  <si>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</si>
  <si>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</si>
  <si>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</si>
  <si>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</si>
  <si>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</si>
  <si>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</si>
  <si>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</si>
  <si>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</si>
  <si>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</si>
  <si>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</si>
  <si>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</si>
  <si>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</si>
  <si>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</si>
  <si>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</si>
  <si>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</si>
  <si>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</si>
  <si>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</si>
  <si>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</si>
  <si>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</si>
  <si>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</si>
  <si>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</si>
  <si>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</si>
  <si>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</si>
  <si>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</si>
  <si>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</si>
  <si>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</si>
  <si>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</si>
  <si>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</si>
  <si>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</si>
  <si>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</si>
  <si>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</si>
  <si>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</si>
  <si>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</si>
  <si>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</si>
  <si>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</si>
  <si>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</si>
  <si>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</si>
  <si>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</si>
  <si>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</si>
  <si>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</si>
  <si>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</si>
  <si>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</si>
  <si>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</si>
  <si>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</si>
  <si>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</si>
  <si>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</si>
  <si>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</si>
  <si>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</si>
  <si>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</si>
  <si>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</si>
  <si>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</si>
  <si>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</si>
  <si>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</si>
  <si>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</si>
  <si>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</si>
  <si>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</si>
  <si>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</si>
  <si>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</si>
  <si>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</si>
  <si>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</si>
  <si>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</si>
  <si>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</si>
  <si>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</si>
  <si>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</si>
  <si>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</si>
  <si>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</si>
  <si>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</si>
  <si>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</si>
  <si>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</si>
  <si>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</si>
  <si>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</si>
  <si>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</si>
  <si>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</si>
  <si>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</si>
  <si>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</si>
  <si>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</si>
  <si>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</si>
  <si>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</si>
  <si>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</si>
  <si>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</si>
  <si>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</si>
  <si>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</si>
  <si>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</si>
  <si>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</si>
  <si>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</si>
  <si>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</si>
  <si>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</si>
  <si>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</si>
  <si>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</si>
  <si>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</si>
  <si>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</si>
  <si>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</si>
  <si>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</si>
  <si>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</si>
  <si>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</si>
  <si>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</si>
  <si>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</si>
  <si>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</si>
  <si>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</si>
  <si>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</si>
  <si>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</si>
  <si>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</si>
  <si>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</si>
  <si>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</si>
  <si>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</si>
  <si>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</si>
  <si>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</si>
  <si>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</si>
  <si>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</si>
  <si>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</si>
  <si>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</si>
  <si>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</si>
  <si>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</si>
  <si>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</si>
  <si>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</si>
  <si>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</si>
  <si>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</si>
  <si>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</si>
  <si>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</si>
  <si>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</si>
  <si>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</si>
  <si>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</si>
  <si>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</si>
  <si>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</si>
  <si>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</si>
  <si>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</si>
  <si>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</si>
  <si>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</si>
  <si>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</si>
  <si>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</si>
  <si>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</si>
  <si>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</si>
  <si>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</si>
  <si>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</si>
  <si>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</si>
  <si>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</si>
  <si>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</si>
  <si>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</si>
  <si>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</si>
  <si>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</si>
  <si>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</si>
  <si>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</si>
  <si>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</si>
  <si>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</si>
  <si>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</si>
  <si>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</si>
  <si>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</si>
  <si>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</si>
  <si>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</si>
  <si>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</si>
  <si>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</si>
  <si>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</si>
  <si>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</si>
  <si>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</si>
  <si>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</si>
  <si>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</si>
  <si>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</si>
  <si>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</si>
  <si>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</si>
  <si>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</si>
  <si>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</si>
  <si>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</si>
  <si>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</si>
  <si>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</si>
  <si>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</si>
  <si>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</si>
  <si>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</si>
  <si>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</si>
  <si>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</si>
  <si>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</si>
  <si>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</si>
  <si>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</si>
  <si>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</si>
  <si>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</si>
  <si>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</si>
  <si>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</si>
  <si>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</si>
  <si>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</si>
  <si>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</si>
  <si>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</si>
  <si>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</si>
  <si>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</si>
  <si>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</si>
  <si>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</si>
  <si>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</si>
  <si>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</si>
  <si>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</si>
  <si>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</si>
  <si>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</si>
  <si>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</si>
  <si>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</si>
  <si>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</si>
  <si>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</si>
  <si>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</si>
  <si>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</si>
  <si>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</si>
  <si>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</si>
  <si>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</si>
  <si>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</si>
  <si>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</si>
  <si>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</si>
  <si>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</si>
  <si>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</si>
  <si>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</si>
  <si>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</si>
  <si>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</si>
  <si>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</si>
  <si>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</si>
  <si>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</si>
  <si>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</si>
  <si>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</si>
  <si>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</si>
  <si>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</si>
  <si>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</si>
  <si>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</si>
  <si>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</si>
  <si>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</si>
  <si>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</si>
  <si>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</si>
  <si>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</si>
  <si>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</si>
  <si>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</si>
  <si>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</si>
  <si>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</si>
  <si>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</si>
  <si>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</si>
  <si>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</si>
  <si>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</si>
  <si>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</si>
  <si>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</si>
  <si>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</si>
  <si>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</si>
  <si>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</si>
  <si>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</si>
  <si>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</si>
  <si>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</si>
  <si>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</si>
  <si>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</si>
  <si>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</si>
  <si>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</si>
  <si>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</si>
  <si>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</si>
  <si>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</si>
  <si>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</si>
  <si>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</si>
  <si>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</si>
  <si>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</si>
  <si>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</si>
  <si>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</si>
  <si>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</si>
  <si>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</si>
  <si>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</si>
  <si>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</si>
  <si>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</si>
  <si>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</si>
  <si>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</si>
  <si>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</si>
  <si>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</si>
  <si>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</si>
  <si>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</si>
  <si>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</si>
  <si>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</si>
  <si>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</si>
  <si>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</si>
  <si>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</si>
  <si>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</si>
  <si>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</si>
  <si>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</si>
  <si>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</si>
  <si>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</si>
  <si>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</si>
  <si>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</si>
  <si>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</si>
  <si>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</si>
  <si>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</si>
  <si>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</si>
  <si>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</si>
  <si>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</si>
  <si>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</si>
  <si>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</si>
  <si>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</si>
  <si>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</si>
  <si>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</si>
  <si>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</si>
  <si>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</si>
  <si>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</si>
  <si>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</si>
  <si>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</si>
  <si>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</si>
  <si>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</si>
  <si>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</si>
  <si>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</si>
  <si>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</si>
  <si>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</si>
  <si>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</si>
  <si>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</si>
  <si>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</si>
  <si>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</si>
  <si>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</si>
  <si>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</si>
  <si>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</si>
  <si>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</si>
  <si>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</si>
  <si>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</si>
  <si>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</si>
  <si>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</si>
  <si>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</si>
  <si>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</si>
  <si>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</si>
  <si>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</si>
  <si>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</si>
  <si>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</si>
  <si>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</si>
  <si>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</si>
  <si>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</si>
  <si>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</si>
  <si>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</si>
  <si>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</si>
  <si>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</si>
  <si>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</si>
  <si>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</si>
  <si>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</si>
  <si>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</si>
  <si>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</si>
  <si>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</si>
  <si>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</si>
  <si>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</si>
  <si>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</si>
  <si>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</si>
  <si>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</si>
  <si>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</si>
  <si>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</si>
  <si>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</si>
  <si>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</si>
  <si>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</si>
  <si>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</si>
  <si>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</si>
  <si>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</si>
  <si>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</si>
  <si>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</si>
  <si>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</si>
  <si>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</si>
  <si>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</si>
  <si>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</si>
  <si>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</si>
  <si>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</si>
  <si>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</si>
  <si>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</si>
  <si>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</si>
  <si>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</si>
  <si>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</si>
  <si>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</si>
  <si>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</si>
  <si>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</si>
  <si>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</si>
  <si>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</si>
  <si>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</si>
  <si>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</si>
  <si>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</si>
  <si>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</si>
  <si>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</si>
  <si>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</si>
  <si>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</si>
  <si>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</si>
  <si>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</si>
  <si>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</si>
  <si>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</si>
  <si>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</si>
  <si>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</si>
  <si>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</si>
  <si>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</si>
  <si>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</si>
  <si>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</si>
  <si>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</si>
  <si>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</si>
  <si>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</si>
  <si>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</si>
  <si>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</si>
  <si>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</si>
  <si>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</si>
  <si>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</si>
  <si>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</si>
  <si>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</si>
  <si>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</si>
  <si>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</si>
  <si>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</si>
  <si>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</si>
  <si>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</si>
  <si>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</si>
  <si>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</si>
  <si>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</si>
  <si>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</si>
  <si>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</si>
  <si>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</si>
  <si>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</si>
  <si>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</si>
  <si>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</si>
  <si>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</si>
  <si>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</si>
  <si>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</si>
  <si>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</si>
  <si>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</si>
  <si>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</si>
  <si>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</si>
  <si>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</si>
  <si>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</si>
  <si>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</si>
  <si>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</si>
  <si>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</si>
  <si>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</si>
  <si>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</si>
  <si>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</si>
  <si>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</si>
  <si>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</si>
  <si>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</si>
  <si>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</si>
  <si>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</si>
  <si>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</si>
  <si>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</si>
  <si>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</si>
  <si>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</si>
  <si>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</si>
  <si>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</si>
  <si>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</si>
  <si>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</si>
  <si>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</si>
  <si>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</si>
  <si>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</si>
  <si>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</si>
  <si>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</si>
  <si>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</si>
  <si>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</si>
  <si>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</si>
  <si>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</si>
  <si>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</si>
  <si>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</si>
  <si>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</si>
  <si>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</si>
  <si>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</si>
  <si>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</si>
  <si>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</si>
  <si>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</si>
  <si>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</si>
  <si>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</si>
  <si>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</si>
  <si>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</si>
  <si>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</si>
  <si>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</si>
  <si>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</si>
  <si>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</si>
  <si>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</si>
  <si>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</si>
  <si>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</si>
  <si>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</si>
  <si>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</si>
  <si>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</si>
  <si>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</si>
  <si>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</si>
  <si>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</si>
  <si>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</si>
  <si>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</si>
  <si>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</si>
  <si>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</si>
  <si>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</si>
  <si>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</si>
  <si>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</si>
  <si>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</si>
  <si>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</si>
  <si>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</si>
  <si>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</si>
  <si>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</si>
  <si>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</si>
  <si>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</si>
  <si>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</si>
  <si>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</si>
  <si>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</si>
  <si>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</si>
  <si>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</si>
  <si>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</si>
  <si>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</si>
  <si>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</si>
  <si>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</si>
  <si>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</si>
  <si>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</si>
  <si>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</si>
  <si>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</si>
  <si>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</si>
  <si>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</si>
  <si>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</si>
  <si>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</si>
  <si>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</si>
  <si>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</si>
  <si>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</si>
  <si>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</si>
  <si>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</si>
  <si>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</si>
  <si>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</si>
  <si>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</si>
  <si>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</si>
  <si>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</si>
  <si>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</si>
  <si>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</si>
  <si>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</si>
  <si>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</si>
  <si>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</si>
  <si>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</si>
  <si>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</si>
  <si>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</si>
  <si>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</si>
  <si>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</si>
  <si>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</si>
  <si>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</si>
  <si>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</si>
  <si>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</si>
  <si>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</si>
  <si>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</si>
  <si>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</si>
  <si>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</si>
  <si>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</si>
  <si>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</si>
  <si>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</si>
  <si>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</si>
  <si>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</si>
  <si>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</si>
  <si>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</si>
  <si>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</si>
  <si>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</si>
  <si>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</si>
  <si>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</si>
  <si>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</si>
  <si>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</si>
  <si>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</si>
  <si>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</si>
  <si>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</si>
  <si>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</si>
  <si>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</si>
  <si>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</si>
  <si>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</si>
  <si>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</si>
  <si>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</si>
  <si>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</si>
  <si>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</si>
  <si>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</si>
  <si>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</si>
  <si>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</si>
  <si>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</si>
  <si>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</si>
  <si>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</si>
  <si>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</si>
  <si>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</si>
  <si>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</si>
  <si>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</si>
  <si>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</si>
  <si>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</si>
  <si>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</si>
  <si>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</si>
  <si>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</si>
  <si>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</si>
  <si>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</si>
  <si>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</si>
  <si>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</si>
  <si>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</si>
  <si>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</si>
  <si>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</si>
  <si>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</si>
  <si>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</si>
  <si>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</si>
  <si>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</si>
  <si>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</si>
  <si>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</si>
  <si>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</si>
  <si>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</si>
  <si>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</si>
  <si>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</si>
  <si>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</si>
  <si>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</si>
  <si>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</si>
  <si>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</si>
  <si>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</si>
  <si>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</si>
  <si>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</si>
  <si>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</si>
  <si>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</si>
  <si>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</si>
  <si>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</si>
  <si>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</si>
  <si>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</si>
  <si>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</si>
  <si>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</si>
  <si>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</si>
  <si>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</si>
  <si>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</si>
  <si>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</si>
  <si>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</si>
  <si>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</si>
  <si>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</si>
  <si>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</si>
  <si>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</si>
  <si>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</si>
  <si>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</si>
  <si>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</si>
  <si>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</si>
  <si>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</si>
  <si>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</si>
  <si>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</si>
  <si>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</si>
  <si>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</si>
  <si>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</si>
  <si>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</si>
  <si>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</si>
  <si>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</si>
  <si>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</si>
  <si>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</si>
  <si>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</si>
  <si>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</si>
  <si>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</si>
  <si>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</si>
  <si>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</si>
  <si>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</si>
  <si>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</si>
  <si>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</si>
  <si>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</si>
  <si>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</si>
  <si>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</si>
  <si>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</si>
  <si>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</si>
  <si>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</si>
  <si>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</si>
  <si>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</si>
  <si>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</si>
  <si>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</si>
  <si>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</si>
  <si>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</si>
  <si>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</si>
  <si>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</si>
  <si>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</si>
  <si>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</si>
  <si>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</si>
  <si>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</si>
  <si>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</si>
  <si>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</si>
  <si>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</si>
  <si>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</si>
  <si>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</si>
  <si>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</si>
  <si>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</si>
  <si>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</si>
  <si>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</si>
  <si>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</si>
  <si>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</si>
  <si>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</si>
  <si>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</si>
  <si>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</si>
  <si>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</si>
  <si>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</si>
  <si>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</si>
  <si>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</si>
  <si>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</si>
  <si>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</si>
  <si>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</si>
  <si>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</si>
  <si>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</si>
  <si>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</si>
  <si>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</si>
  <si>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</si>
  <si>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</si>
  <si>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</si>
  <si>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</si>
  <si>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</si>
  <si>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</si>
  <si>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</si>
  <si>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</si>
  <si>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</si>
  <si>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</si>
  <si>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</si>
  <si>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</si>
  <si>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</si>
  <si>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</si>
  <si>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</si>
  <si>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</si>
  <si>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</si>
  <si>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</si>
  <si>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</si>
  <si>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</si>
  <si>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</si>
  <si>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</si>
  <si>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</si>
  <si>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</si>
  <si>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</si>
  <si>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</si>
  <si>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</si>
  <si>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</si>
  <si>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</si>
  <si>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</si>
  <si>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</si>
  <si>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</si>
  <si>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</si>
  <si>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</si>
  <si>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</si>
  <si>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</si>
  <si>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</si>
  <si>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</si>
  <si>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</si>
  <si>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</si>
  <si>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</si>
  <si>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</si>
  <si>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</si>
  <si>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</si>
  <si>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</si>
  <si>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</si>
  <si>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</si>
  <si>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</si>
  <si>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</si>
  <si>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</si>
  <si>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</si>
  <si>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</si>
  <si>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</si>
  <si>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</si>
  <si>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</si>
  <si>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</si>
  <si>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</si>
  <si>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</si>
  <si>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</si>
  <si>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</si>
  <si>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</si>
  <si>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</si>
  <si>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</si>
  <si>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</si>
  <si>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</si>
  <si>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</si>
  <si>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</si>
  <si>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</si>
  <si>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</si>
  <si>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</si>
  <si>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</si>
  <si>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</si>
  <si>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</si>
  <si>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</si>
  <si>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</si>
  <si>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</si>
  <si>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</si>
  <si>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</si>
  <si>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</si>
  <si>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</si>
  <si>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</si>
  <si>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</si>
  <si>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</si>
  <si>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</si>
  <si>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</si>
  <si>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</si>
  <si>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</si>
  <si>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</si>
  <si>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</si>
  <si>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</si>
  <si>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</si>
  <si>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</si>
  <si>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</si>
  <si>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</si>
  <si>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</si>
  <si>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</si>
  <si>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</si>
  <si>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</si>
  <si>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</si>
  <si>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</si>
  <si>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</si>
  <si>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</si>
  <si>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</si>
  <si>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</si>
  <si>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</si>
  <si>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</si>
  <si>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</si>
  <si>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</si>
  <si>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</si>
  <si>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</si>
  <si>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</si>
  <si>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</si>
  <si>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</si>
  <si>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</si>
  <si>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</si>
  <si>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</si>
  <si>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</si>
  <si>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</si>
  <si>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</si>
  <si>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</si>
  <si>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</si>
  <si>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</si>
  <si>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</si>
  <si>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</si>
  <si>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</si>
  <si>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</si>
  <si>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</si>
  <si>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</si>
  <si>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</si>
  <si>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</si>
  <si>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</si>
  <si>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</si>
  <si>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</si>
  <si>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</si>
  <si>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</si>
  <si>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</si>
  <si>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</si>
  <si>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</si>
  <si>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</si>
  <si>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</si>
  <si>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</si>
  <si>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</si>
  <si>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</si>
  <si>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</si>
  <si>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</si>
  <si>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</si>
  <si>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</si>
  <si>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</si>
  <si>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</si>
  <si>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</si>
  <si>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</si>
  <si>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</si>
  <si>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</si>
  <si>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</si>
  <si>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</si>
  <si>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</si>
  <si>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</si>
  <si>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</si>
  <si>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</si>
  <si>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</si>
  <si>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</si>
  <si>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</si>
  <si>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</si>
  <si>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</si>
  <si>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</si>
  <si>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</si>
  <si>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</si>
  <si>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</si>
  <si>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</si>
  <si>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</si>
  <si>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</si>
  <si>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</si>
  <si>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</si>
  <si>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</si>
  <si>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</si>
  <si>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</si>
  <si>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</si>
  <si>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</si>
  <si>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</si>
  <si>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</si>
  <si>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</si>
  <si>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</si>
  <si>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</si>
  <si>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</si>
  <si>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</si>
  <si>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</si>
  <si>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</si>
  <si>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</si>
  <si>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</si>
  <si>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</si>
  <si>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</si>
  <si>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</si>
  <si>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</si>
  <si>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</si>
  <si>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</si>
  <si>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</si>
  <si>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</si>
  <si>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</si>
  <si>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</si>
  <si>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</si>
  <si>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</si>
  <si>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</si>
  <si>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</si>
  <si>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</si>
  <si>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</si>
  <si>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</si>
  <si>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</si>
  <si>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</si>
  <si>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</si>
  <si>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</si>
  <si>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</si>
  <si>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</si>
  <si>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</si>
  <si>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</si>
  <si>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</si>
  <si>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</si>
  <si>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</si>
  <si>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</si>
  <si>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</si>
  <si>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</si>
  <si>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</si>
  <si>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</si>
  <si>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</si>
  <si>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</si>
  <si>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</si>
  <si>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</si>
  <si>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</si>
  <si>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</si>
  <si>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</si>
  <si>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</si>
  <si>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</si>
  <si>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</si>
  <si>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</si>
  <si>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</si>
  <si>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</si>
  <si>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</si>
  <si>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</si>
  <si>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</si>
  <si>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</si>
  <si>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</si>
  <si>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</si>
  <si>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</si>
  <si>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</si>
  <si>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</si>
  <si>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</si>
  <si>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</si>
  <si>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</si>
  <si>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</si>
  <si>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</si>
  <si>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</si>
  <si>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</si>
  <si>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</si>
  <si>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</si>
  <si>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</si>
  <si>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</si>
  <si>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</si>
  <si>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</si>
  <si>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</si>
  <si>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</si>
  <si>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</si>
  <si>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</si>
  <si>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</si>
  <si>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</si>
  <si>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</si>
  <si>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</si>
  <si>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</si>
  <si>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</si>
  <si>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</si>
  <si>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</si>
  <si>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</si>
  <si>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</si>
  <si>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</si>
  <si>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</si>
  <si>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</si>
  <si>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</si>
  <si>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</si>
  <si>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</si>
  <si>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</si>
  <si>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</si>
  <si>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</si>
  <si>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</si>
  <si>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</si>
  <si>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</si>
  <si>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</si>
  <si>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</si>
  <si>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</si>
  <si>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</si>
  <si>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</si>
  <si>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</si>
  <si>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</si>
  <si>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</si>
  <si>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</si>
  <si>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</si>
  <si>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</si>
  <si>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</si>
  <si>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</si>
  <si>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</si>
  <si>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</si>
  <si>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</si>
  <si>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</si>
  <si>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</si>
  <si>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</si>
  <si>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</si>
  <si>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</si>
  <si>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</si>
  <si>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</si>
  <si>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</si>
  <si>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</si>
  <si>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</si>
  <si>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</si>
  <si>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</si>
  <si>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</si>
  <si>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</si>
  <si>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</si>
  <si>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</si>
  <si>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</si>
  <si>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</si>
  <si>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</si>
  <si>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</si>
  <si>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</si>
  <si>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</si>
  <si>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</si>
  <si>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</si>
  <si>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</si>
  <si>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</si>
  <si>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</si>
  <si>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</si>
  <si>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</si>
  <si>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</si>
  <si>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</si>
  <si>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</si>
  <si>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</si>
  <si>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</si>
  <si>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</si>
  <si>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</si>
  <si>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</si>
  <si>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</si>
  <si>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</si>
  <si>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</si>
  <si>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</si>
  <si>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</si>
  <si>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</si>
  <si>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</si>
  <si>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</si>
  <si>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</si>
  <si>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</si>
  <si>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</si>
  <si>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</si>
  <si>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</si>
  <si>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</si>
  <si>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</si>
  <si>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</si>
  <si>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</si>
  <si>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</si>
  <si>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</si>
  <si>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</si>
  <si>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</si>
  <si>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</si>
  <si>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</si>
  <si>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</si>
  <si>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</si>
  <si>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</si>
  <si>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</si>
  <si>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</si>
  <si>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</si>
  <si>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</si>
  <si>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</si>
  <si>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</si>
  <si>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</si>
  <si>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</si>
  <si>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</si>
  <si>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</si>
  <si>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</si>
  <si>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</si>
  <si>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</si>
  <si>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</si>
  <si>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</si>
  <si>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</si>
  <si>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</si>
  <si>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</si>
  <si>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</si>
  <si>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</si>
  <si>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</si>
  <si>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</si>
  <si>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</si>
  <si>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</si>
  <si>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</si>
  <si>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</si>
  <si>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</si>
  <si>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</si>
  <si>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</si>
  <si>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</si>
  <si>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</si>
  <si>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</si>
  <si>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</si>
  <si>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</si>
  <si>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</si>
  <si>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</si>
  <si>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</si>
  <si>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</si>
  <si>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</si>
  <si>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</si>
  <si>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</si>
  <si>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</si>
  <si>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</si>
  <si>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</si>
  <si>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</si>
  <si>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</si>
  <si>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</si>
  <si>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</si>
  <si>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</si>
  <si>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</si>
  <si>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</si>
  <si>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</si>
  <si>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</si>
  <si>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</si>
  <si>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</si>
  <si>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</si>
  <si>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</si>
  <si>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</si>
  <si>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</si>
  <si>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</si>
  <si>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</si>
  <si>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</si>
  <si>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</si>
  <si>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</si>
  <si>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</si>
  <si>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</si>
  <si>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</si>
  <si>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</si>
  <si>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</si>
  <si>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</si>
  <si>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</si>
  <si>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</si>
  <si>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</si>
  <si>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</si>
  <si>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</si>
  <si>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</si>
  <si>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</si>
  <si>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</si>
  <si>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</si>
  <si>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</si>
  <si>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</si>
  <si>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</si>
  <si>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</si>
  <si>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</si>
  <si>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</si>
  <si>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</si>
  <si>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</si>
  <si>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</si>
  <si>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</si>
  <si>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</si>
  <si>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</si>
  <si>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</si>
  <si>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</si>
  <si>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</si>
  <si>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</si>
  <si>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</si>
  <si>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</si>
  <si>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</si>
  <si>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</si>
  <si>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</si>
  <si>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</si>
  <si>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</si>
  <si>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</si>
  <si>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</si>
  <si>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</si>
  <si>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</si>
  <si>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</si>
  <si>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</si>
  <si>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</si>
  <si>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</si>
  <si>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</si>
  <si>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</si>
  <si>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</si>
  <si>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</si>
  <si>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</si>
  <si>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</si>
  <si>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</si>
  <si>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</si>
  <si>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</si>
  <si>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</si>
  <si>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</si>
  <si>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</si>
  <si>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</si>
  <si>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</si>
  <si>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</si>
  <si>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</si>
  <si>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</si>
  <si>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</si>
  <si>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</si>
  <si>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</si>
  <si>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</si>
  <si>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</si>
  <si>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</si>
  <si>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</si>
  <si>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</si>
  <si>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</si>
  <si>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</si>
  <si>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</si>
  <si>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</si>
  <si>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</si>
  <si>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</si>
  <si>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</si>
  <si>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</si>
  <si>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</si>
  <si>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</si>
  <si>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</si>
  <si>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</si>
  <si>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</si>
  <si>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</si>
  <si>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</si>
  <si>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</si>
  <si>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</si>
  <si>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</si>
  <si>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</si>
  <si>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</si>
  <si>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</si>
  <si>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</si>
  <si>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</si>
  <si>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</si>
  <si>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</si>
  <si>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</si>
  <si>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</si>
  <si>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</si>
  <si>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</si>
  <si>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</si>
  <si>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</si>
  <si>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</si>
  <si>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</si>
  <si>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</si>
  <si>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</si>
  <si>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</si>
  <si>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</si>
  <si>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</si>
  <si>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</si>
  <si>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</si>
  <si>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</si>
  <si>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</si>
  <si>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</si>
  <si>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</si>
  <si>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</si>
  <si>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</si>
  <si>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</si>
  <si>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</si>
  <si>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</si>
  <si>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</si>
  <si>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</si>
  <si>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</si>
  <si>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</si>
  <si>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</si>
  <si>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</si>
  <si>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</si>
  <si>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</si>
  <si>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</si>
  <si>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</si>
  <si>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</si>
  <si>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</si>
  <si>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</si>
  <si>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</si>
  <si>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</si>
  <si>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</si>
  <si>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</si>
  <si>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</si>
  <si>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</si>
  <si>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</si>
  <si>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</si>
  <si>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</si>
  <si>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</si>
  <si>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</si>
  <si>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</si>
  <si>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</si>
  <si>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</si>
  <si>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</si>
  <si>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</si>
  <si>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</si>
  <si>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</si>
  <si>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</si>
  <si>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</si>
  <si>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</si>
  <si>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</si>
  <si>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</si>
  <si>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</si>
  <si>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</si>
  <si>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</si>
  <si>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</si>
  <si>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</si>
  <si>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</si>
  <si>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</si>
  <si>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</si>
  <si>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</si>
  <si>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</si>
  <si>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</si>
  <si>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</si>
  <si>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</si>
  <si>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</si>
  <si>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</si>
  <si>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</si>
  <si>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</si>
  <si>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</si>
  <si>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</si>
  <si>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</si>
  <si>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</si>
  <si>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</si>
  <si>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</si>
  <si>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</si>
  <si>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</si>
  <si>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</si>
  <si>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</si>
  <si>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</si>
  <si>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</si>
  <si>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</si>
  <si>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</si>
  <si>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</si>
  <si>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</si>
  <si>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</si>
  <si>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</si>
  <si>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</si>
  <si>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</si>
  <si>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</si>
  <si>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</si>
  <si>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</si>
  <si>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</si>
  <si>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</si>
  <si>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</si>
  <si>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</si>
  <si>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</si>
  <si>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</si>
  <si>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</si>
  <si>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</si>
  <si>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</si>
  <si>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</si>
  <si>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</si>
  <si>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</si>
  <si>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</si>
  <si>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</si>
  <si>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</si>
  <si>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</si>
  <si>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</si>
  <si>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</si>
  <si>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</si>
  <si>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</si>
  <si>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</si>
  <si>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</si>
  <si>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</si>
  <si>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</si>
  <si>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</si>
  <si>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</si>
  <si>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</si>
  <si>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</si>
  <si>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</si>
  <si>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</si>
  <si>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</si>
  <si>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</si>
  <si>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</si>
  <si>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</si>
  <si>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</si>
  <si>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</si>
  <si>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</si>
  <si>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</si>
  <si>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</si>
  <si>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</si>
  <si>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</si>
  <si>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</si>
  <si>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</si>
  <si>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</si>
  <si>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</si>
  <si>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</si>
  <si>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</si>
  <si>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</si>
  <si>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</si>
  <si>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</si>
  <si>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</si>
  <si>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</si>
  <si>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</si>
  <si>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</si>
  <si>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</si>
  <si>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</si>
  <si>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</si>
  <si>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</si>
  <si>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</si>
  <si>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</si>
  <si>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</si>
  <si>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</si>
  <si>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</si>
  <si>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</si>
  <si>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</si>
  <si>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</si>
  <si>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</si>
  <si>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</si>
  <si>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</si>
  <si>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</si>
  <si>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</si>
  <si>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</si>
  <si>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</si>
  <si>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</si>
  <si>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</si>
  <si>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</si>
  <si>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</si>
  <si>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</si>
  <si>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</si>
  <si>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</si>
  <si>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</si>
  <si>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</si>
  <si>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</si>
  <si>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</si>
  <si>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</si>
  <si>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</si>
  <si>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</si>
  <si>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</si>
  <si>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</si>
  <si>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</si>
  <si>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</si>
  <si>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</si>
  <si>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</si>
  <si>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</si>
  <si>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</si>
  <si>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</si>
  <si>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</si>
  <si>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</si>
  <si>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</si>
  <si>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</si>
  <si>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</si>
  <si>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</si>
  <si>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</si>
  <si>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</si>
  <si>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</si>
  <si>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</si>
  <si>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</si>
  <si>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</si>
  <si>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</si>
  <si>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</si>
  <si>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</si>
  <si>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</si>
  <si>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</si>
  <si>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</si>
  <si>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</si>
  <si>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</si>
  <si>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</si>
  <si>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</si>
  <si>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</si>
  <si>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</si>
  <si>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</si>
  <si>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</si>
  <si>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</si>
  <si>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</si>
  <si>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</si>
  <si>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</si>
  <si>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</si>
  <si>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</si>
  <si>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</si>
  <si>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</si>
  <si>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</si>
  <si>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</si>
  <si>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</si>
  <si>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</si>
  <si>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</si>
  <si>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</si>
  <si>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</si>
  <si>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</si>
  <si>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</si>
  <si>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</si>
  <si>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</si>
  <si>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</si>
  <si>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</si>
  <si>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</si>
  <si>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</si>
  <si>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</si>
  <si>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</si>
  <si>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</si>
  <si>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</si>
  <si>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</si>
  <si>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</si>
  <si>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</si>
  <si>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</si>
  <si>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</si>
  <si>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</si>
  <si>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</si>
  <si>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</si>
  <si>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</si>
  <si>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</si>
  <si>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</si>
  <si>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</si>
  <si>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</si>
  <si>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</si>
  <si>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</si>
  <si>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</si>
  <si>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</si>
  <si>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</si>
  <si>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</si>
  <si>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</si>
  <si>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</si>
  <si>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</si>
  <si>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</si>
  <si>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</si>
  <si>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</si>
  <si>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</si>
  <si>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</si>
  <si>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</si>
  <si>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</si>
  <si>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</si>
  <si>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</si>
  <si>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</si>
  <si>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</si>
  <si>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</si>
  <si>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</si>
  <si>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</si>
  <si>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</si>
  <si>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</si>
  <si>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</si>
  <si>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</si>
  <si>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</si>
  <si>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</si>
  <si>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</si>
  <si>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</si>
  <si>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</si>
  <si>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</si>
  <si>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</si>
  <si>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</si>
  <si>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</si>
  <si>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</si>
  <si>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</si>
  <si>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</si>
  <si>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</si>
  <si>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</si>
  <si>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</si>
  <si>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</si>
  <si>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</si>
  <si>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</si>
  <si>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</si>
  <si>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</si>
  <si>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</si>
  <si>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</si>
  <si>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</si>
  <si>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</si>
  <si>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</si>
  <si>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</si>
  <si>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</si>
  <si>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</si>
  <si>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</si>
  <si>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</si>
  <si>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</si>
  <si>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</si>
  <si>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</si>
  <si>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</si>
  <si>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</si>
  <si>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</si>
  <si>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</si>
  <si>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</si>
  <si>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</si>
  <si>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</si>
  <si>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</si>
  <si>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</si>
  <si>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</si>
  <si>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</si>
  <si>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</si>
  <si>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</si>
  <si>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</si>
  <si>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</si>
  <si>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</si>
  <si>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</si>
  <si>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</si>
  <si>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</si>
  <si>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</si>
  <si>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</si>
  <si>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</si>
  <si>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</si>
  <si>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</si>
  <si>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</si>
  <si>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</si>
  <si>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</si>
  <si>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</si>
  <si>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</si>
  <si>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</si>
  <si>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</si>
  <si>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</si>
  <si>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</si>
  <si>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</si>
  <si>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</si>
  <si>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</si>
  <si>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</si>
  <si>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</si>
  <si>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</si>
  <si>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</si>
  <si>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</si>
  <si>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</si>
  <si>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</si>
  <si>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</si>
  <si>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</si>
  <si>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</si>
  <si>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</si>
  <si>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</si>
  <si>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</si>
  <si>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</si>
  <si>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</si>
  <si>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</si>
  <si>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</si>
  <si>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</si>
  <si>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</si>
  <si>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</si>
  <si>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</si>
  <si>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</si>
  <si>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</si>
  <si>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</si>
  <si>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</si>
  <si>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</si>
  <si>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</si>
  <si>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</si>
  <si>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</si>
  <si>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</si>
  <si>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</si>
  <si>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</si>
  <si>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</si>
  <si>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</si>
  <si>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</si>
  <si>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</si>
  <si>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</si>
  <si>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</si>
  <si>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</si>
  <si>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</si>
  <si>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</si>
  <si>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</si>
  <si>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</si>
  <si>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</si>
  <si>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</si>
  <si>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</si>
  <si>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</si>
  <si>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</si>
  <si>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</si>
  <si>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</si>
  <si>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</si>
  <si>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</si>
  <si>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</si>
  <si>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</si>
  <si>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</si>
  <si>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</si>
  <si>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</si>
  <si>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</si>
  <si>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</si>
  <si>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</si>
  <si>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</si>
  <si>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</si>
  <si>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</si>
  <si>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</si>
  <si>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</si>
  <si>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</si>
  <si>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</si>
  <si>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</si>
  <si>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</si>
  <si>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</si>
  <si>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</si>
  <si>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</si>
  <si>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</si>
  <si>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</si>
  <si>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</si>
  <si>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</si>
  <si>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</si>
  <si>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</si>
  <si>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</si>
  <si>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</si>
  <si>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</si>
  <si>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</si>
  <si>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</si>
  <si>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</si>
  <si>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</si>
  <si>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</si>
  <si>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</si>
  <si>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</si>
  <si>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</si>
  <si>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</si>
  <si>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</si>
  <si>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</si>
  <si>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</si>
  <si>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</si>
  <si>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</si>
  <si>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</si>
  <si>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</si>
  <si>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</si>
  <si>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</si>
  <si>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</si>
  <si>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</si>
  <si>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</si>
  <si>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</si>
  <si>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</si>
  <si>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</si>
  <si>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</si>
  <si>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</si>
  <si>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</si>
  <si>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</si>
  <si>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</si>
  <si>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</si>
  <si>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</si>
  <si>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</si>
  <si>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</si>
  <si>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</si>
  <si>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</si>
  <si>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</si>
  <si>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</si>
  <si>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</si>
  <si>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</si>
  <si>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</si>
  <si>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</si>
  <si>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</si>
  <si>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</si>
  <si>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</si>
  <si>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</si>
  <si>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</si>
  <si>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</si>
  <si>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</si>
  <si>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</si>
  <si>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</si>
  <si>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</si>
  <si>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</si>
  <si>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</si>
  <si>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</si>
  <si>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</si>
  <si>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</si>
  <si>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</si>
  <si>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</si>
  <si>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</si>
  <si>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</si>
  <si>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</si>
  <si>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</si>
  <si>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</si>
  <si>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</si>
  <si>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</si>
  <si>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</si>
  <si>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</si>
  <si>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</si>
  <si>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</si>
  <si>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</si>
  <si>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</si>
  <si>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</si>
  <si>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</si>
  <si>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</si>
  <si>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</si>
  <si>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</si>
  <si>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</si>
  <si>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</si>
  <si>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</si>
  <si>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</si>
  <si>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</si>
  <si>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</si>
  <si>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</si>
  <si>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</si>
  <si>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</si>
  <si>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</si>
  <si>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</si>
  <si>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</si>
  <si>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</si>
  <si>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</si>
  <si>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</si>
  <si>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</si>
  <si>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</si>
  <si>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</si>
  <si>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</si>
  <si>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</si>
  <si>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</si>
  <si>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</si>
  <si>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</si>
  <si>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</si>
  <si>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</si>
  <si>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</si>
  <si>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</si>
  <si>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</si>
  <si>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</si>
  <si>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</si>
  <si>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</si>
  <si>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</si>
  <si>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</si>
  <si>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</si>
  <si>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</si>
  <si>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</si>
  <si>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</si>
  <si>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</si>
  <si>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</si>
  <si>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</si>
  <si>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</si>
  <si>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</si>
  <si>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</si>
  <si>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</si>
  <si>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</si>
  <si>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</si>
  <si>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</si>
  <si>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</si>
  <si>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</si>
  <si>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</si>
  <si>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</si>
  <si>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</si>
  <si>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</si>
  <si>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</si>
  <si>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</si>
  <si>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</si>
  <si>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</si>
  <si>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</si>
  <si>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</si>
  <si>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</si>
  <si>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</si>
  <si>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</si>
  <si>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</si>
  <si>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</si>
  <si>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</si>
  <si>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</si>
  <si>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</si>
  <si>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</si>
  <si>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</si>
  <si>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</si>
  <si>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</si>
  <si>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</si>
  <si>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</si>
  <si>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</si>
  <si>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</si>
  <si>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</si>
  <si>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</si>
  <si>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</si>
  <si>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</si>
  <si>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</si>
  <si>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</si>
  <si>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</si>
  <si>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</si>
  <si>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</si>
  <si>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</si>
  <si>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</si>
  <si>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</si>
  <si>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</si>
  <si>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</si>
  <si>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</si>
  <si>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</si>
  <si>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</si>
  <si>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</si>
  <si>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</si>
  <si>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</si>
  <si>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</si>
  <si>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</si>
  <si>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</si>
  <si>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</si>
  <si>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</si>
  <si>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</si>
  <si>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</si>
  <si>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</si>
  <si>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</si>
  <si>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</si>
  <si>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</si>
  <si>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</si>
  <si>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</si>
  <si>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</si>
  <si>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</si>
  <si>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</si>
  <si>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</si>
  <si>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</si>
  <si>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</si>
  <si>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</si>
  <si>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</si>
  <si>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</si>
  <si>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</si>
  <si>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</si>
  <si>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</si>
  <si>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</si>
  <si>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</si>
  <si>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</si>
  <si>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</si>
  <si>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</si>
  <si>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</si>
  <si>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</si>
  <si>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</si>
  <si>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</si>
  <si>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</si>
  <si>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</si>
  <si>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</si>
  <si>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</si>
  <si>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</si>
  <si>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</si>
  <si>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</si>
  <si>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</si>
  <si>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</si>
  <si>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</si>
  <si>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</si>
  <si>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</si>
  <si>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</si>
  <si>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</si>
  <si>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</si>
  <si>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</si>
  <si>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</si>
  <si>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</si>
  <si>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</si>
  <si>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</si>
  <si>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</si>
  <si>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</si>
  <si>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</si>
  <si>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</si>
  <si>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</si>
  <si>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</si>
  <si>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</si>
  <si>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</si>
  <si>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</si>
  <si>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</si>
  <si>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</si>
  <si>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</si>
  <si>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</si>
  <si>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</si>
  <si>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</si>
  <si>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</si>
  <si>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</si>
  <si>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</si>
  <si>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</si>
  <si>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</si>
  <si>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</si>
  <si>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</si>
  <si>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</si>
  <si>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</si>
  <si>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</si>
  <si>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</si>
  <si>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</si>
  <si>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</si>
  <si>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</si>
  <si>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</si>
  <si>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</si>
  <si>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</si>
  <si>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</si>
  <si>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</si>
  <si>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</si>
  <si>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</si>
  <si>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</si>
  <si>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</si>
  <si>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</si>
  <si>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</si>
  <si>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</si>
  <si>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</si>
  <si>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</si>
  <si>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</si>
  <si>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</si>
  <si>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</si>
  <si>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</si>
  <si>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</si>
  <si>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</si>
  <si>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</si>
  <si>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</si>
  <si>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</si>
  <si>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</si>
  <si>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</si>
  <si>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</si>
  <si>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</si>
  <si>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</si>
  <si>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</si>
  <si>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</si>
  <si>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</si>
  <si>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</si>
  <si>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</si>
  <si>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</si>
  <si>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</si>
  <si>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</si>
  <si>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</si>
  <si>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</si>
  <si>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</si>
  <si>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</si>
  <si>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</si>
  <si>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</si>
  <si>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</si>
  <si>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</si>
  <si>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</si>
  <si>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</si>
  <si>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</si>
  <si>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</si>
  <si>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</si>
  <si>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</si>
  <si>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</si>
  <si>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</si>
  <si>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</si>
  <si>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</si>
  <si>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</si>
  <si>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</si>
  <si>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</si>
  <si>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</si>
  <si>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</si>
  <si>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</si>
  <si>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</si>
  <si>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</si>
  <si>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</si>
  <si>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</si>
  <si>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</si>
  <si>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</si>
  <si>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</si>
  <si>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</si>
  <si>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</si>
  <si>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</si>
  <si>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</si>
  <si>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</si>
  <si>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</si>
  <si>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</si>
  <si>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</si>
  <si>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</si>
  <si>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</si>
  <si>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</si>
  <si>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</si>
  <si>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</si>
  <si>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</si>
  <si>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</si>
  <si>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</si>
  <si>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</si>
  <si>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</si>
  <si>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</si>
  <si>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</si>
  <si>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</si>
  <si>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</si>
  <si>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</si>
  <si>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</si>
  <si>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</si>
  <si>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</si>
  <si>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</si>
  <si>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</si>
  <si>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</si>
  <si>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</si>
  <si>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</si>
  <si>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</si>
  <si>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</si>
  <si>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</si>
  <si>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</si>
  <si>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</si>
  <si>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</si>
  <si>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</si>
  <si>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</si>
  <si>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</si>
  <si>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</si>
  <si>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</si>
  <si>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</si>
  <si>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</si>
  <si>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</si>
  <si>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</si>
  <si>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</si>
  <si>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</si>
  <si>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</si>
  <si>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</si>
  <si>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</si>
  <si>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</si>
  <si>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</si>
  <si>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</si>
  <si>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</si>
  <si>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</si>
  <si>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</si>
  <si>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</si>
  <si>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</si>
  <si>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</si>
  <si>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</si>
  <si>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</si>
  <si>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</si>
  <si>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</si>
  <si>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</si>
  <si>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</si>
  <si>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</si>
  <si>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</si>
  <si>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</si>
  <si>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</si>
  <si>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</si>
  <si>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</si>
  <si>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</si>
  <si>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</si>
  <si>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</si>
  <si>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</si>
  <si>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</si>
  <si>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</si>
  <si>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</si>
  <si>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</si>
  <si>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</si>
  <si>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</si>
  <si>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</si>
  <si>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</si>
  <si>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</si>
  <si>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</si>
  <si>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</si>
  <si>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</si>
  <si>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</si>
  <si>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</si>
  <si>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</si>
  <si>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</si>
  <si>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</si>
  <si>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</si>
  <si>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</si>
  <si>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</si>
  <si>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</si>
  <si>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</si>
  <si>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</si>
  <si>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</si>
  <si>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</si>
  <si>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</si>
  <si>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</si>
  <si>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</si>
  <si>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</si>
  <si>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</si>
  <si>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</si>
  <si>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</si>
  <si>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</si>
  <si>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</si>
  <si>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</si>
  <si>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</si>
  <si>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</si>
  <si>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</si>
  <si>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</si>
  <si>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</si>
  <si>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</si>
  <si>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</si>
  <si>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</si>
  <si>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</si>
  <si>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</si>
  <si>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</si>
  <si>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</si>
  <si>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</si>
  <si>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</si>
  <si>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</si>
  <si>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</si>
  <si>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</si>
  <si>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</si>
  <si>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</si>
  <si>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</si>
  <si>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</si>
  <si>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</si>
  <si>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</si>
  <si>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</si>
  <si>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</si>
  <si>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</si>
  <si>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</si>
  <si>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</si>
  <si>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</si>
  <si>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</si>
  <si>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</si>
  <si>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</si>
  <si>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</si>
  <si>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</si>
  <si>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</si>
  <si>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</si>
  <si>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</si>
  <si>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</si>
  <si>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</si>
  <si>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</si>
  <si>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</si>
  <si>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</si>
  <si>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</si>
  <si>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</si>
  <si>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</si>
  <si>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</si>
  <si>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</si>
  <si>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</si>
  <si>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</si>
  <si>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</si>
  <si>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</si>
  <si>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</si>
  <si>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</si>
  <si>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</si>
  <si>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</si>
  <si>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</si>
  <si>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</si>
  <si>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</si>
  <si>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</si>
  <si>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</si>
  <si>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</si>
  <si>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</si>
  <si>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</si>
  <si>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</si>
  <si>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</si>
  <si>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</si>
  <si>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</si>
  <si>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</si>
  <si>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</si>
  <si>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</si>
  <si>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</si>
  <si>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</si>
  <si>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</si>
  <si>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</si>
  <si>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</si>
  <si>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</si>
  <si>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</si>
  <si>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</si>
  <si>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</si>
  <si>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</si>
  <si>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</si>
  <si>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</si>
  <si>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</si>
  <si>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</si>
  <si>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</si>
  <si>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</si>
  <si>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</si>
  <si>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</si>
  <si>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</si>
  <si>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</si>
  <si>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</si>
  <si>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</si>
  <si>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</si>
  <si>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</si>
  <si>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</si>
  <si>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</si>
  <si>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</si>
  <si>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</si>
  <si>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</si>
  <si>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</si>
  <si>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</si>
  <si>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</si>
  <si>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</si>
  <si>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</si>
  <si>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</si>
  <si>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</si>
  <si>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</si>
  <si>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</si>
  <si>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</si>
  <si>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</si>
  <si>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</si>
  <si>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</si>
  <si>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</si>
  <si>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</si>
  <si>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</si>
  <si>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</si>
  <si>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</si>
  <si>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</si>
  <si>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</si>
  <si>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</si>
  <si>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</si>
  <si>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</si>
  <si>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</si>
  <si>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</si>
  <si>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</si>
  <si>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</si>
  <si>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</si>
  <si>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</si>
  <si>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</si>
  <si>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</si>
  <si>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</si>
  <si>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</si>
  <si>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</si>
  <si>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</si>
  <si>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</si>
  <si>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</si>
  <si>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</si>
  <si>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</si>
  <si>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</si>
  <si>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</si>
  <si>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</si>
  <si>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</si>
  <si>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</si>
  <si>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</si>
  <si>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</si>
  <si>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</si>
  <si>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</si>
  <si>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</si>
  <si>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</si>
  <si>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</si>
  <si>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</si>
  <si>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</si>
  <si>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</si>
  <si>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</si>
  <si>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</si>
  <si>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</si>
  <si>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</si>
  <si>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</si>
  <si>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</si>
  <si>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</si>
  <si>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</si>
  <si>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</si>
  <si>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</si>
  <si>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</si>
  <si>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</si>
  <si>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</si>
  <si>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</si>
  <si>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</si>
  <si>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</si>
  <si>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</si>
  <si>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</si>
  <si>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</si>
  <si>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</si>
  <si>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</si>
  <si>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</si>
  <si>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</si>
  <si>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</si>
  <si>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</si>
  <si>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</si>
  <si>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</si>
  <si>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</si>
  <si>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</si>
  <si>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</si>
  <si>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</si>
  <si>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</si>
  <si>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</si>
  <si>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</si>
  <si>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</si>
  <si>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</si>
  <si>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</si>
  <si>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</si>
  <si>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</si>
  <si>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</si>
  <si>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</si>
  <si>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</si>
  <si>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</si>
  <si>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</si>
  <si>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</si>
  <si>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</si>
  <si>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</si>
  <si>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</si>
  <si>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</si>
  <si>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</si>
  <si>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</si>
  <si>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</si>
  <si>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</si>
  <si>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</si>
  <si>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</si>
  <si>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</si>
  <si>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</si>
  <si>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</si>
  <si>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</si>
  <si>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</si>
  <si>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</si>
  <si>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</si>
  <si>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</si>
  <si>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</si>
  <si>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</si>
  <si>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</si>
  <si>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</si>
  <si>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</si>
  <si>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</si>
  <si>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</si>
  <si>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</si>
  <si>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</si>
  <si>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</si>
  <si>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</si>
  <si>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</si>
  <si>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</si>
  <si>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</si>
  <si>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</si>
  <si>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</si>
  <si>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</si>
  <si>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</si>
  <si>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</si>
  <si>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</si>
  <si>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</si>
  <si>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</si>
  <si>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</si>
  <si>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</si>
  <si>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</si>
  <si>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</si>
  <si>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</si>
  <si>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</si>
  <si>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</si>
  <si>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</si>
  <si>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</si>
  <si>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</si>
  <si>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</si>
  <si>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</si>
  <si>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</si>
  <si>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</si>
  <si>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</si>
  <si>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</si>
  <si>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</si>
  <si>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</si>
  <si>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</si>
  <si>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</si>
  <si>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</si>
  <si>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</si>
  <si>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</si>
  <si>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</si>
  <si>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</si>
  <si>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</si>
  <si>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</si>
  <si>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</si>
  <si>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</si>
  <si>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</si>
  <si>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</si>
  <si>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</si>
  <si>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</si>
  <si>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</si>
  <si>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</si>
  <si>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</si>
  <si>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</si>
  <si>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</si>
  <si>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</si>
  <si>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</si>
  <si>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</si>
  <si>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</si>
  <si>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</si>
  <si>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</si>
  <si>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</si>
  <si>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</si>
  <si>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</si>
  <si>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</si>
  <si>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</si>
  <si>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</si>
  <si>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</si>
  <si>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</si>
  <si>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</si>
  <si>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</si>
  <si>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</si>
  <si>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</si>
  <si>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</si>
  <si>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</si>
  <si>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</si>
  <si>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</si>
  <si>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</si>
  <si>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</si>
  <si>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</si>
  <si>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</si>
  <si>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</si>
  <si>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</si>
  <si>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</si>
  <si>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</si>
  <si>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</si>
  <si>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</si>
  <si>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</si>
  <si>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</si>
  <si>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</si>
  <si>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</si>
  <si>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</si>
  <si>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</si>
  <si>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</si>
  <si>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</si>
  <si>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</si>
  <si>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</si>
  <si>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</si>
  <si>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</si>
  <si>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</si>
  <si>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</si>
  <si>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</si>
  <si>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</si>
  <si>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</si>
  <si>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</si>
  <si>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</si>
  <si>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</si>
  <si>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</si>
  <si>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</si>
  <si>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</si>
  <si>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</si>
  <si>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</si>
  <si>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</si>
  <si>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</si>
  <si>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</si>
  <si>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</si>
  <si>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</si>
  <si>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</si>
  <si>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</si>
  <si>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</si>
  <si>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</si>
  <si>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</si>
  <si>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</si>
  <si>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</si>
  <si>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</si>
  <si>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</si>
  <si>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</si>
  <si>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</si>
  <si>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</si>
  <si>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</si>
  <si>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</si>
  <si>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</si>
  <si>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</si>
  <si>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</si>
  <si>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</si>
  <si>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</si>
  <si>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</si>
  <si>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</si>
  <si>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</si>
  <si>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</si>
  <si>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</si>
  <si>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</si>
  <si>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</si>
  <si>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</si>
  <si>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</si>
  <si>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</si>
  <si>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</si>
  <si>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</si>
  <si>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</si>
  <si>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</si>
  <si>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</si>
  <si>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</si>
  <si>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</si>
  <si>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</si>
  <si>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</si>
  <si>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</si>
  <si>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</si>
  <si>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</si>
  <si>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</si>
  <si>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</si>
  <si>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</si>
  <si>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</si>
  <si>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</si>
  <si>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</si>
  <si>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</si>
  <si>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</si>
  <si>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</si>
  <si>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</si>
  <si>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</si>
  <si>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</si>
  <si>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</si>
  <si>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</si>
  <si>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</si>
  <si>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</si>
  <si>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</si>
  <si>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</si>
  <si>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</si>
  <si>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</si>
  <si>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</si>
  <si>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</si>
  <si>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</si>
  <si>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</si>
  <si>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</si>
  <si>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</si>
  <si>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</si>
  <si>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</si>
  <si>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</si>
  <si>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</si>
  <si>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</si>
  <si>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</si>
  <si>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</si>
  <si>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</si>
  <si>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</si>
  <si>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</si>
  <si>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</si>
  <si>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</si>
  <si>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</si>
  <si>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</si>
  <si>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</si>
  <si>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</si>
  <si>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</si>
  <si>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</si>
  <si>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</si>
  <si>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</si>
  <si>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</si>
  <si>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</si>
  <si>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</si>
  <si>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</si>
  <si>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</si>
  <si>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</si>
  <si>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</si>
  <si>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</si>
  <si>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</si>
  <si>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</si>
  <si>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</si>
  <si>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</si>
  <si>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</si>
  <si>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</si>
  <si>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</si>
  <si>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</si>
  <si>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</si>
  <si>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</si>
  <si>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</si>
  <si>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</si>
  <si>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</si>
  <si>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</si>
  <si>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</si>
  <si>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</si>
  <si>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</si>
  <si>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</si>
  <si>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</si>
  <si>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</si>
  <si>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</si>
  <si>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</si>
  <si>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</si>
  <si>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</si>
  <si>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</si>
  <si>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</si>
  <si>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</si>
  <si>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</si>
  <si>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</si>
  <si>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</si>
  <si>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</si>
  <si>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</si>
  <si>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</si>
  <si>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</si>
  <si>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</si>
  <si>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</si>
  <si>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</si>
  <si>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</si>
  <si>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</si>
  <si>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</si>
  <si>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</si>
  <si>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</si>
  <si>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</si>
  <si>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</si>
  <si>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</si>
  <si>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</si>
  <si>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</si>
  <si>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</si>
  <si>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</si>
  <si>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</si>
  <si>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</si>
  <si>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</si>
  <si>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</si>
  <si>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</si>
  <si>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</si>
  <si>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</si>
  <si>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</si>
  <si>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</si>
  <si>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</si>
  <si>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</si>
  <si>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</si>
  <si>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</si>
  <si>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</si>
  <si>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</si>
  <si>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</si>
  <si>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</si>
  <si>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</si>
  <si>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</si>
  <si>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</si>
  <si>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</si>
  <si>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</si>
  <si>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</si>
  <si>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</si>
  <si>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</si>
  <si>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</si>
  <si>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</si>
  <si>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</si>
  <si>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</si>
  <si>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</si>
  <si>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</si>
  <si>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</si>
  <si>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</si>
  <si>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</si>
  <si>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</si>
  <si>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</si>
  <si>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</si>
  <si>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</si>
  <si>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</si>
  <si>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</si>
  <si>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</si>
  <si>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</si>
  <si>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</si>
  <si>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</si>
  <si>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</si>
  <si>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</si>
  <si>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</si>
  <si>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</si>
  <si>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</si>
  <si>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</si>
  <si>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</si>
  <si>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</si>
  <si>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</si>
  <si>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</si>
  <si>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</si>
  <si>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</si>
  <si>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</si>
  <si>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</si>
  <si>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</si>
  <si>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</si>
  <si>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</si>
  <si>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</si>
  <si>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</si>
  <si>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</si>
  <si>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</si>
  <si>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</si>
  <si>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</si>
  <si>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</si>
  <si>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</si>
  <si>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</si>
  <si>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</si>
  <si>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</si>
  <si>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</si>
  <si>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</si>
  <si>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</si>
  <si>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</si>
  <si>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</si>
  <si>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</si>
  <si>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</si>
  <si>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</si>
  <si>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</si>
  <si>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</si>
  <si>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</si>
  <si>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</si>
  <si>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</si>
  <si>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</si>
  <si>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</si>
  <si>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</si>
  <si>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</si>
  <si>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</si>
  <si>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</si>
  <si>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</si>
  <si>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</si>
  <si>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</si>
  <si>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</si>
  <si>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</si>
  <si>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</si>
  <si>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</si>
  <si>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</si>
  <si>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</si>
  <si>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</si>
  <si>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</si>
  <si>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</si>
  <si>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</si>
  <si>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</si>
  <si>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</si>
  <si>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</si>
  <si>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</si>
  <si>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</si>
  <si>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</si>
  <si>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</si>
  <si>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</si>
  <si>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</si>
  <si>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</si>
  <si>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</si>
  <si>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</si>
  <si>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</si>
  <si>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</si>
  <si>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</si>
  <si>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</si>
  <si>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</si>
  <si>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</si>
  <si>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</si>
  <si>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</si>
  <si>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</si>
  <si>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</si>
  <si>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</si>
  <si>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</si>
  <si>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</si>
  <si>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</si>
  <si>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</si>
  <si>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</si>
  <si>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</si>
  <si>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</si>
  <si>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</si>
  <si>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</si>
  <si>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</si>
  <si>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</si>
  <si>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</si>
  <si>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</si>
  <si>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</si>
  <si>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</si>
  <si>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</si>
  <si>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</si>
  <si>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</si>
  <si>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</si>
  <si>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</si>
  <si>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</si>
  <si>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</si>
  <si>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</si>
  <si>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</si>
  <si>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</si>
  <si>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</si>
  <si>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</si>
  <si>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</si>
  <si>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</si>
  <si>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</si>
  <si>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</si>
  <si>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</si>
  <si>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</si>
  <si>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</si>
  <si>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</si>
  <si>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</si>
  <si>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</si>
  <si>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</si>
  <si>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</si>
  <si>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</si>
  <si>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</si>
  <si>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</si>
  <si>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</si>
  <si>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</si>
  <si>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</si>
  <si>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</si>
  <si>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</si>
  <si>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</si>
  <si>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</si>
  <si>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</si>
  <si>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</si>
  <si>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</si>
  <si>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</si>
  <si>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</si>
  <si>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</si>
  <si>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</si>
  <si>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</si>
  <si>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</si>
  <si>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</si>
  <si>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</si>
  <si>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</si>
  <si>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</si>
  <si>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</si>
  <si>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</si>
  <si>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</si>
  <si>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</si>
  <si>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</si>
  <si>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</si>
  <si>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</si>
  <si>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</si>
  <si>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</si>
  <si>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</si>
  <si>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</si>
  <si>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</si>
  <si>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</si>
  <si>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</si>
  <si>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</si>
  <si>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</si>
  <si>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</si>
  <si>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</si>
  <si>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</si>
  <si>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</si>
  <si>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</si>
  <si>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</si>
  <si>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</si>
  <si>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</si>
  <si>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</si>
  <si>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</si>
  <si>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</si>
  <si>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</si>
  <si>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</si>
  <si>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</si>
  <si>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</si>
  <si>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</si>
  <si>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</si>
  <si>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</si>
  <si>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</si>
  <si>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</si>
  <si>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</si>
  <si>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</si>
  <si>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</si>
  <si>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</si>
  <si>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</si>
  <si>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</si>
  <si>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</si>
  <si>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</si>
  <si>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</si>
  <si>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</si>
  <si>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</si>
  <si>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</si>
  <si>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</si>
  <si>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</si>
  <si>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</si>
  <si>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</si>
  <si>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</si>
  <si>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</si>
  <si>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</si>
  <si>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</si>
  <si>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</si>
  <si>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</si>
  <si>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</si>
  <si>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</si>
  <si>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</si>
  <si>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</si>
  <si>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</si>
  <si>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</si>
  <si>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</si>
  <si>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</si>
  <si>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</si>
  <si>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</si>
  <si>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</si>
  <si>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</si>
  <si>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</si>
  <si>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</si>
  <si>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</si>
  <si>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</si>
  <si>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</si>
  <si>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</si>
  <si>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</si>
  <si>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</si>
  <si>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</si>
  <si>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</si>
  <si>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</si>
  <si>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</si>
  <si>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</si>
  <si>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</si>
  <si>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</si>
  <si>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</si>
  <si>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</si>
  <si>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</si>
  <si>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</si>
  <si>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</si>
  <si>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</si>
  <si>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</si>
  <si>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</si>
  <si>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</si>
  <si>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</si>
  <si>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</si>
  <si>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</si>
  <si>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</si>
  <si>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</si>
  <si>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</si>
  <si>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</si>
  <si>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</si>
  <si>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</si>
  <si>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</si>
  <si>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</si>
  <si>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</si>
  <si>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</si>
  <si>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</si>
  <si>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</si>
  <si>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</si>
  <si>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</si>
  <si>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</si>
  <si>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</si>
  <si>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</si>
  <si>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</si>
  <si>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</si>
  <si>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</si>
  <si>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</si>
  <si>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</si>
  <si>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</si>
  <si>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</si>
  <si>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</si>
  <si>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</si>
  <si>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</si>
  <si>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</si>
  <si>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</si>
  <si>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</si>
  <si>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</si>
  <si>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</si>
  <si>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</si>
  <si>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</si>
  <si>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</si>
  <si>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</si>
  <si>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</si>
  <si>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</si>
  <si>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</si>
  <si>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</si>
  <si>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</si>
  <si>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</si>
  <si>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</si>
  <si>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</si>
  <si>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</si>
  <si>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</si>
  <si>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</si>
  <si>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</si>
  <si>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</si>
  <si>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</si>
  <si>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</si>
  <si>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</si>
  <si>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</si>
  <si>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</si>
  <si>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</si>
  <si>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</si>
  <si>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</si>
  <si>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</si>
  <si>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</si>
  <si>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</si>
  <si>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</si>
  <si>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</si>
  <si>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</si>
  <si>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</si>
  <si>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</si>
  <si>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</si>
  <si>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</si>
  <si>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</si>
  <si>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</si>
  <si>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</si>
  <si>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</si>
  <si>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</si>
  <si>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</si>
  <si>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</si>
  <si>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</si>
  <si>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</si>
  <si>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</si>
  <si>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</si>
  <si>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</si>
  <si>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</si>
  <si>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</si>
  <si>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</si>
  <si>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</si>
  <si>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</si>
  <si>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</si>
  <si>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</si>
  <si>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</si>
  <si>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</si>
  <si>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</si>
  <si>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</si>
  <si>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</si>
  <si>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</si>
  <si>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</si>
  <si>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</si>
  <si>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</si>
  <si>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</si>
  <si>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</si>
  <si>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</si>
  <si>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</si>
  <si>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</si>
  <si>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</si>
  <si>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</si>
  <si>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</si>
  <si>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</si>
  <si>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</si>
  <si>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</si>
  <si>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</si>
  <si>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</si>
  <si>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</si>
  <si>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</si>
  <si>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</si>
  <si>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</si>
  <si>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</si>
  <si>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</si>
  <si>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</si>
  <si>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</si>
  <si>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</si>
  <si>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</si>
  <si>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</si>
  <si>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</si>
  <si>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</si>
  <si>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</si>
  <si>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</si>
  <si>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</si>
  <si>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</si>
  <si>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</si>
  <si>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</si>
  <si>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</si>
  <si>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</si>
  <si>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</si>
  <si>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</si>
  <si>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</si>
  <si>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</si>
  <si>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</si>
  <si>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</si>
  <si>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</si>
  <si>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</si>
  <si>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</si>
  <si>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</si>
  <si>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</si>
  <si>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</si>
  <si>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</si>
  <si>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</si>
  <si>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</si>
  <si>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</si>
  <si>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</si>
  <si>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</si>
  <si>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</si>
  <si>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</si>
  <si>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</si>
  <si>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</si>
  <si>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</si>
  <si>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</si>
  <si>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</si>
  <si>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</si>
  <si>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</si>
  <si>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</si>
  <si>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</si>
  <si>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</si>
  <si>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</si>
  <si>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</si>
  <si>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</si>
  <si>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</si>
  <si>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</si>
  <si>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</si>
  <si>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</si>
  <si>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</si>
  <si>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</si>
  <si>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</si>
  <si>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</si>
  <si>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</si>
  <si>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</si>
  <si>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</si>
  <si>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</si>
  <si>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</si>
  <si>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</si>
  <si>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</si>
  <si>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</si>
  <si>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</si>
  <si>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</si>
  <si>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</si>
  <si>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</si>
  <si>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</si>
  <si>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</si>
  <si>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</si>
  <si>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</si>
  <si>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</si>
  <si>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</si>
  <si>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</si>
  <si>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</si>
  <si>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</si>
  <si>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</si>
  <si>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</si>
  <si>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</si>
  <si>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</si>
  <si>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</si>
  <si>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</si>
  <si>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</si>
  <si>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</si>
  <si>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</si>
  <si>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</si>
  <si>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</si>
  <si>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</si>
  <si>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</si>
  <si>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</si>
  <si>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</si>
  <si>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</si>
  <si>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</si>
  <si>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</si>
  <si>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</si>
  <si>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</si>
  <si>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</si>
  <si>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</si>
  <si>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</si>
  <si>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</si>
  <si>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</si>
  <si>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</si>
  <si>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</si>
  <si>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</si>
  <si>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</si>
  <si>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</si>
  <si>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</si>
  <si>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</si>
  <si>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</si>
  <si>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</si>
  <si>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</si>
  <si>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</si>
  <si>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</si>
  <si>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</si>
  <si>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</si>
  <si>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</si>
  <si>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</si>
  <si>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</si>
  <si>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</si>
  <si>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</si>
  <si>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</si>
  <si>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</si>
  <si>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</si>
  <si>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</si>
  <si>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</si>
  <si>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</si>
  <si>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</si>
  <si>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</si>
  <si>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</si>
  <si>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</si>
  <si>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</si>
  <si>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</si>
  <si>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</si>
  <si>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</si>
  <si>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</si>
  <si>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</si>
  <si>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</si>
  <si>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</si>
  <si>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</si>
  <si>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</si>
  <si>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</si>
  <si>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</si>
  <si>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</si>
  <si>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</si>
  <si>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</si>
  <si>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</si>
  <si>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</si>
  <si>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</si>
  <si>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</si>
  <si>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</si>
  <si>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</si>
  <si>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</si>
  <si>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</si>
  <si>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</si>
  <si>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</si>
  <si>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</si>
  <si>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</si>
  <si>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</si>
  <si>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</si>
  <si>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</si>
  <si>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</si>
  <si>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</si>
  <si>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</si>
  <si>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</si>
  <si>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</si>
  <si>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</si>
  <si>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</si>
  <si>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</si>
  <si>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</si>
  <si>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</si>
  <si>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</si>
  <si>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</si>
  <si>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</si>
  <si>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</si>
  <si>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</si>
  <si>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</si>
  <si>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</si>
  <si>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</si>
  <si>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</si>
  <si>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</si>
  <si>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</si>
  <si>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</si>
  <si>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</si>
  <si>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</si>
  <si>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</si>
  <si>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</si>
  <si>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</si>
  <si>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</si>
  <si>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</si>
  <si>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</si>
  <si>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</si>
  <si>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</si>
  <si>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</si>
  <si>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</si>
  <si>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</si>
  <si>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</si>
  <si>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</si>
  <si>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</si>
  <si>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</si>
  <si>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</si>
  <si>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</si>
  <si>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</si>
  <si>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</si>
  <si>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</si>
  <si>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</si>
  <si>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</si>
  <si>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</si>
  <si>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</si>
  <si>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</si>
  <si>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</si>
  <si>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</si>
  <si>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</si>
  <si>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</si>
  <si>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</si>
  <si>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</si>
  <si>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</si>
  <si>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</si>
  <si>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</si>
  <si>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</si>
  <si>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</si>
  <si>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</si>
  <si>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</si>
  <si>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</si>
  <si>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</si>
  <si>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</si>
  <si>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</si>
  <si>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</si>
  <si>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</si>
  <si>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</si>
  <si>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</si>
  <si>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</si>
  <si>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</si>
  <si>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</si>
  <si>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</si>
  <si>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</si>
  <si>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</si>
  <si>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</si>
  <si>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</si>
  <si>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</si>
  <si>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</si>
  <si>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</si>
  <si>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</si>
  <si>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</si>
  <si>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</si>
  <si>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</si>
  <si>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</si>
  <si>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</si>
  <si>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</si>
  <si>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</si>
  <si>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</si>
  <si>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</si>
  <si>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</si>
  <si>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</si>
  <si>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</si>
  <si>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</si>
  <si>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</si>
  <si>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</si>
  <si>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</si>
  <si>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</si>
  <si>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</si>
  <si>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</si>
  <si>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</si>
  <si>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</si>
  <si>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</si>
  <si>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</si>
  <si>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</si>
  <si>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</si>
  <si>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</si>
  <si>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</si>
  <si>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</si>
  <si>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</si>
  <si>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</si>
  <si>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</si>
  <si>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</si>
  <si>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</si>
  <si>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</si>
  <si>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</si>
  <si>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</si>
  <si>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</si>
  <si>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</si>
  <si>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</si>
  <si>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</si>
  <si>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</si>
  <si>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</si>
  <si>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</si>
  <si>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</si>
  <si>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</si>
  <si>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</si>
  <si>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</si>
  <si>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</si>
  <si>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</si>
  <si>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</si>
  <si>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</si>
  <si>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</si>
  <si>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</si>
  <si>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</si>
  <si>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</si>
  <si>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</si>
  <si>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</si>
  <si>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</si>
  <si>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</si>
  <si>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</si>
  <si>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</si>
  <si>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</si>
  <si>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</si>
  <si>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</si>
  <si>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</si>
  <si>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</si>
  <si>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</si>
  <si>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</si>
  <si>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</si>
  <si>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</si>
  <si>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</si>
  <si>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</si>
  <si>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</si>
  <si>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</si>
  <si>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</si>
  <si>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</si>
  <si>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</si>
  <si>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</si>
  <si>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</si>
  <si>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</si>
  <si>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</si>
  <si>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</si>
  <si>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</si>
  <si>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</si>
  <si>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</si>
  <si>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</si>
  <si>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</si>
  <si>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</si>
  <si>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</si>
  <si>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</si>
  <si>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</si>
  <si>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</si>
  <si>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</si>
  <si>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</si>
  <si>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</si>
  <si>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</si>
  <si>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</si>
  <si>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</si>
  <si>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</si>
  <si>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</si>
  <si>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</si>
  <si>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</si>
  <si>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</si>
  <si>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</si>
  <si>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</si>
  <si>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</si>
  <si>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</si>
  <si>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</si>
  <si>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</si>
  <si>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</si>
  <si>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</si>
  <si>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</si>
  <si>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</si>
  <si>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</si>
  <si>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</si>
  <si>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</si>
  <si>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</si>
  <si>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</si>
  <si>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</si>
  <si>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</si>
  <si>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</si>
  <si>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</si>
  <si>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</si>
  <si>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</si>
  <si>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</si>
  <si>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</si>
  <si>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</si>
  <si>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</si>
  <si>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</si>
  <si>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</si>
  <si>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</si>
  <si>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</si>
  <si>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</si>
  <si>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</si>
  <si>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</si>
  <si>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</si>
  <si>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</si>
  <si>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</si>
  <si>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</si>
  <si>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</si>
  <si>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</si>
  <si>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</si>
  <si>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</si>
  <si>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</si>
  <si>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</si>
  <si>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</si>
  <si>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</si>
  <si>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</si>
  <si>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</si>
  <si>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</si>
  <si>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</si>
  <si>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</si>
  <si>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</si>
  <si>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</si>
  <si>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</si>
  <si>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</si>
  <si>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</si>
  <si>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</si>
  <si>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</si>
  <si>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</si>
  <si>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</si>
  <si>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</si>
  <si>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</si>
  <si>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</si>
  <si>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</si>
  <si>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</si>
  <si>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</si>
  <si>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</si>
  <si>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</si>
  <si>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</si>
  <si>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</si>
  <si>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</si>
  <si>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</si>
  <si>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</si>
  <si>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</si>
  <si>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</si>
  <si>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</si>
  <si>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</si>
  <si>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</si>
  <si>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</si>
  <si>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</si>
  <si>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</si>
  <si>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</si>
  <si>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</si>
  <si>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</si>
  <si>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</si>
  <si>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</si>
  <si>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</si>
  <si>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</si>
  <si>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</si>
  <si>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</si>
  <si>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</si>
  <si>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</si>
  <si>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</si>
  <si>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</si>
  <si>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</si>
  <si>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</si>
  <si>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</si>
  <si>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</si>
  <si>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</si>
  <si>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</si>
  <si>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</si>
  <si>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</si>
  <si>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</si>
  <si>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</si>
  <si>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</si>
  <si>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</si>
  <si>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</si>
  <si>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</si>
  <si>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</si>
  <si>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</si>
  <si>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</si>
  <si>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</si>
  <si>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</si>
  <si>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</si>
  <si>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</si>
  <si>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</si>
  <si>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</si>
  <si>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</si>
  <si>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</si>
  <si>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</si>
  <si>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</si>
  <si>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</si>
  <si>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</si>
  <si>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</si>
  <si>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</si>
  <si>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</si>
  <si>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</si>
  <si>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</si>
  <si>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</si>
  <si>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</si>
  <si>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</si>
  <si>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</si>
  <si>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</si>
  <si>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</si>
  <si>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</si>
  <si>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</si>
  <si>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</si>
  <si>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</si>
  <si>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</si>
  <si>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</si>
  <si>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</si>
  <si>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</si>
  <si>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</si>
  <si>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</si>
  <si>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</si>
  <si>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</si>
  <si>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</si>
  <si>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</si>
  <si>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</si>
  <si>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</si>
  <si>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</si>
  <si>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</si>
  <si>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</si>
  <si>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</si>
  <si>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</si>
  <si>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</si>
  <si>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</si>
  <si>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</si>
  <si>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</si>
  <si>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</si>
  <si>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</si>
  <si>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</si>
  <si>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</si>
  <si>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</si>
  <si>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</si>
  <si>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</si>
  <si>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</si>
  <si>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</si>
  <si>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</si>
  <si>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</si>
  <si>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</si>
  <si>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</si>
  <si>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</si>
  <si>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</si>
  <si>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</si>
  <si>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</si>
  <si>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</si>
  <si>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</si>
  <si>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</si>
  <si>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</si>
  <si>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</si>
  <si>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</si>
  <si>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</si>
  <si>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</si>
  <si>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</si>
  <si>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</si>
  <si>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</si>
  <si>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</si>
  <si>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</si>
  <si>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</si>
  <si>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</si>
  <si>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</si>
  <si>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</si>
  <si>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</si>
  <si>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</si>
  <si>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</si>
  <si>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</si>
  <si>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</si>
  <si>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</si>
  <si>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</si>
  <si>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</si>
  <si>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</si>
  <si>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</si>
  <si>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</si>
  <si>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</si>
  <si>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</si>
  <si>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</si>
  <si>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</si>
  <si>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</si>
  <si>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</si>
  <si>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</si>
  <si>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</si>
  <si>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</si>
  <si>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</si>
  <si>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</si>
  <si>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</si>
  <si>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</si>
  <si>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</si>
  <si>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</si>
  <si>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</si>
  <si>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</si>
  <si>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</si>
  <si>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</si>
  <si>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</si>
  <si>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</si>
  <si>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</si>
  <si>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</si>
  <si>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</si>
  <si>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</si>
  <si>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</si>
  <si>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</si>
  <si>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</si>
  <si>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</si>
  <si>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</si>
  <si>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</si>
  <si>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</si>
  <si>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</si>
  <si>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</si>
  <si>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</si>
  <si>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</si>
  <si>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</si>
  <si>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</si>
  <si>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</si>
  <si>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</si>
  <si>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</si>
  <si>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</si>
  <si>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</si>
  <si>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</si>
  <si>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</si>
  <si>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</si>
  <si>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</si>
  <si>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</si>
  <si>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</si>
  <si>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</si>
  <si>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</si>
  <si>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</si>
  <si>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</si>
  <si>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</si>
  <si>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</si>
  <si>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</si>
  <si>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</si>
  <si>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</si>
  <si>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</si>
  <si>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</si>
  <si>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</si>
  <si>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</si>
  <si>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</si>
  <si>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</si>
  <si>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</si>
  <si>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</si>
  <si>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</si>
  <si>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</si>
  <si>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</si>
  <si>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</si>
  <si>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</si>
  <si>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</si>
  <si>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</si>
  <si>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</si>
  <si>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</si>
  <si>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</si>
  <si>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</si>
  <si>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</si>
  <si>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</si>
  <si>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</si>
  <si>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</si>
  <si>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</si>
  <si>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</si>
  <si>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</si>
  <si>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</si>
  <si>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</si>
  <si>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</si>
  <si>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</si>
  <si>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</si>
  <si>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</si>
  <si>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</si>
  <si>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</si>
  <si>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</si>
  <si>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</si>
  <si>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</si>
  <si>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</si>
  <si>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</si>
  <si>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</si>
  <si>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</si>
  <si>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</si>
  <si>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</si>
  <si>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</si>
  <si>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</si>
  <si>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</si>
  <si>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</si>
  <si>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</si>
  <si>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</si>
  <si>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</si>
  <si>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</si>
  <si>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</si>
  <si>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</si>
  <si>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</si>
  <si>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</si>
  <si>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</si>
  <si>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</si>
  <si>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</si>
  <si>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</si>
  <si>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</si>
  <si>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</si>
  <si>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</si>
  <si>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</si>
  <si>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</si>
  <si>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</si>
  <si>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</si>
  <si>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</si>
  <si>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</si>
  <si>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</si>
  <si>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</si>
  <si>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</si>
  <si>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</si>
  <si>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</si>
  <si>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</si>
  <si>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</si>
  <si>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</si>
  <si>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</si>
  <si>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</si>
  <si>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</si>
  <si>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</si>
  <si>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</si>
  <si>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</si>
  <si>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</si>
  <si>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</si>
  <si>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</si>
  <si>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</si>
  <si>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</si>
  <si>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</si>
  <si>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</si>
  <si>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</si>
  <si>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</si>
  <si>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</si>
  <si>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</si>
  <si>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</si>
  <si>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</si>
  <si>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</si>
  <si>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</si>
  <si>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</si>
  <si>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</si>
  <si>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</si>
  <si>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</si>
  <si>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</si>
  <si>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</si>
  <si>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</si>
  <si>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</si>
  <si>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</si>
  <si>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</si>
  <si>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</si>
  <si>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</si>
  <si>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</si>
  <si>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</si>
  <si>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</si>
  <si>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</si>
  <si>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</si>
  <si>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</si>
  <si>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</si>
  <si>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</si>
  <si>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</si>
  <si>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</si>
  <si>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</si>
  <si>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</si>
  <si>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</si>
  <si>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</si>
  <si>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</si>
  <si>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</si>
  <si>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</si>
  <si>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</si>
  <si>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</si>
  <si>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</si>
  <si>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</si>
  <si>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</si>
  <si>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</si>
  <si>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</si>
  <si>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</si>
  <si>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</si>
  <si>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</si>
  <si>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</si>
  <si>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</si>
  <si>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</si>
  <si>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</si>
  <si>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</si>
  <si>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</si>
  <si>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</si>
  <si>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</si>
  <si>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</si>
  <si>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</si>
  <si>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</si>
  <si>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</si>
  <si>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</si>
  <si>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</si>
  <si>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</si>
  <si>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</si>
  <si>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</si>
  <si>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</si>
  <si>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</si>
  <si>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</si>
  <si>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</si>
  <si>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</si>
  <si>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</si>
  <si>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</si>
  <si>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</si>
  <si>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</si>
  <si>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</si>
  <si>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</si>
  <si>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</si>
  <si>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</si>
  <si>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</si>
  <si>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</si>
  <si>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</si>
  <si>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</si>
  <si>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</si>
  <si>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</si>
  <si>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</si>
  <si>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</si>
  <si>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</si>
  <si>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</si>
  <si>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</si>
  <si>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</si>
  <si>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</si>
  <si>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</si>
  <si>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</si>
  <si>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</si>
  <si>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</si>
  <si>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</si>
  <si>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</si>
  <si>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</si>
  <si>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</si>
  <si>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</si>
  <si>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</si>
  <si>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</si>
  <si>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</si>
  <si>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</si>
  <si>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</si>
  <si>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</si>
  <si>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</si>
  <si>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</si>
  <si>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</si>
  <si>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</si>
  <si>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</si>
  <si>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</si>
  <si>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</si>
  <si>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</si>
  <si>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</si>
  <si>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</si>
  <si>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</si>
  <si>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</si>
  <si>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</si>
  <si>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</si>
  <si>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</si>
  <si>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</si>
  <si>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</si>
  <si>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</si>
  <si>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</si>
  <si>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</si>
  <si>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</si>
  <si>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</si>
  <si>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</si>
  <si>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</si>
  <si>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</si>
  <si>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</si>
  <si>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</si>
  <si>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</si>
  <si>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</si>
  <si>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</si>
  <si>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</si>
  <si>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</si>
  <si>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</si>
  <si>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</si>
  <si>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</si>
  <si>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</si>
  <si>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</si>
  <si>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</si>
  <si>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</si>
  <si>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</si>
  <si>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</si>
  <si>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</si>
  <si>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</si>
  <si>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</si>
  <si>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</si>
  <si>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</si>
  <si>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</si>
  <si>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</si>
  <si>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</si>
  <si>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</si>
  <si>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</si>
  <si>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</si>
  <si>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</si>
  <si>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</si>
  <si>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</si>
  <si>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</si>
  <si>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</si>
  <si>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</si>
  <si>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</si>
  <si>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</si>
  <si>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</si>
  <si>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</si>
  <si>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</si>
  <si>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</si>
  <si>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</si>
  <si>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</si>
  <si>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</si>
  <si>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</si>
  <si>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</si>
  <si>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</si>
  <si>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</si>
  <si>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</si>
  <si>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</si>
  <si>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</si>
  <si>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</si>
  <si>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</si>
  <si>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</si>
  <si>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</si>
  <si>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</si>
  <si>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</si>
  <si>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</si>
  <si>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</si>
  <si>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</si>
  <si>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</si>
  <si>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</si>
  <si>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</si>
  <si>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</si>
  <si>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</si>
  <si>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</si>
  <si>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</si>
  <si>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</si>
  <si>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</si>
  <si>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</si>
  <si>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</si>
  <si>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</si>
  <si>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</si>
  <si>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</si>
  <si>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</si>
  <si>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</si>
  <si>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</si>
  <si>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</si>
  <si>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</si>
  <si>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</si>
  <si>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</si>
  <si>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</si>
  <si>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</si>
  <si>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</si>
  <si>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</si>
  <si>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</si>
  <si>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</si>
  <si>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</si>
  <si>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</si>
  <si>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</si>
  <si>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</si>
  <si>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</si>
  <si>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</si>
  <si>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</si>
  <si>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</si>
  <si>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</si>
  <si>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</si>
  <si>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</si>
  <si>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</si>
  <si>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</si>
  <si>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</si>
  <si>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</si>
  <si>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</si>
  <si>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</si>
  <si>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</si>
  <si>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</si>
  <si>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</si>
  <si>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</si>
  <si>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</si>
  <si>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</si>
  <si>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</si>
  <si>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</si>
  <si>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</si>
  <si>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</si>
  <si>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</si>
  <si>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</si>
  <si>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</si>
  <si>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</si>
  <si>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</si>
  <si>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</si>
  <si>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</si>
  <si>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</si>
  <si>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</si>
  <si>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</si>
  <si>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</si>
  <si>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</si>
  <si>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</si>
  <si>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</si>
  <si>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</si>
  <si>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</si>
  <si>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</si>
  <si>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</si>
  <si>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</si>
  <si>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</si>
  <si>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</si>
  <si>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</si>
  <si>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</si>
  <si>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</si>
  <si>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</si>
  <si>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</si>
  <si>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</si>
  <si>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</si>
  <si>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</si>
  <si>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</si>
  <si>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</si>
  <si>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</si>
  <si>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</si>
  <si>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</si>
  <si>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</si>
  <si>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</si>
  <si>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</si>
  <si>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</si>
  <si>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</si>
  <si>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</si>
  <si>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</si>
  <si>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</si>
  <si>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</si>
  <si>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</si>
  <si>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</si>
  <si>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</si>
  <si>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</si>
  <si>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</si>
  <si>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</si>
  <si>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</si>
  <si>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</si>
  <si>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</si>
  <si>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</si>
  <si>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</si>
  <si>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</si>
  <si>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</si>
  <si>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</si>
  <si>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</si>
  <si>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</si>
  <si>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</si>
  <si>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</si>
  <si>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</si>
  <si>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</si>
  <si>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</si>
  <si>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</si>
  <si>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</si>
  <si>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</si>
  <si>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</si>
  <si>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</si>
  <si>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</si>
  <si>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</si>
  <si>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</si>
  <si>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</si>
  <si>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</si>
  <si>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</si>
  <si>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</si>
  <si>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</si>
  <si>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</si>
  <si>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</si>
  <si>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</si>
  <si>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</si>
  <si>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</si>
  <si>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</si>
  <si>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</si>
  <si>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</si>
  <si>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</si>
  <si>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</si>
  <si>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</si>
  <si>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</si>
  <si>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</si>
  <si>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</si>
  <si>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</si>
  <si>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</si>
  <si>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</si>
  <si>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</si>
  <si>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</si>
  <si>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</si>
  <si>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</si>
  <si>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</si>
  <si>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</si>
  <si>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</si>
  <si>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</si>
  <si>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</si>
  <si>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</si>
  <si>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</si>
  <si>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</si>
  <si>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</si>
  <si>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</si>
  <si>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</si>
  <si>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</si>
  <si>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</si>
  <si>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</si>
  <si>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</si>
  <si>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</si>
  <si>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</si>
  <si>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</si>
  <si>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</si>
  <si>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</si>
  <si>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</si>
  <si>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</si>
  <si>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</si>
  <si>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</si>
  <si>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</si>
  <si>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</si>
  <si>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</si>
  <si>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</si>
  <si>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</si>
  <si>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</si>
  <si>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</si>
  <si>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</si>
  <si>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</si>
  <si>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</si>
  <si>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</si>
  <si>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</si>
  <si>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</si>
  <si>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</si>
  <si>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</si>
  <si>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</si>
  <si>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</si>
  <si>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</si>
  <si>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</si>
  <si>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</si>
  <si>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</si>
  <si>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</si>
  <si>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</si>
  <si>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</si>
  <si>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</si>
  <si>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</si>
  <si>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</si>
  <si>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</si>
  <si>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</si>
  <si>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</si>
  <si>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</si>
  <si>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</si>
  <si>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</si>
  <si>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</si>
  <si>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</si>
  <si>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</si>
  <si>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</si>
  <si>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</si>
  <si>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</si>
  <si>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</si>
  <si>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</si>
  <si>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</si>
  <si>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</si>
  <si>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</si>
  <si>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</si>
  <si>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</si>
  <si>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</si>
  <si>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</si>
  <si>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</si>
  <si>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</si>
  <si>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</si>
  <si>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</si>
  <si>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</si>
  <si>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</si>
  <si>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</si>
  <si>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</si>
  <si>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</si>
  <si>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</si>
  <si>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</si>
  <si>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</si>
  <si>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</si>
  <si>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</si>
  <si>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</si>
  <si>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</si>
  <si>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</si>
  <si>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</si>
  <si>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</si>
  <si>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</si>
  <si>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</si>
  <si>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</si>
  <si>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</si>
  <si>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</si>
  <si>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</si>
  <si>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</si>
  <si>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</si>
  <si>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</si>
  <si>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</si>
  <si>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</si>
  <si>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</si>
  <si>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</si>
  <si>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</si>
  <si>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</si>
  <si>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</si>
  <si>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</si>
  <si>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</si>
  <si>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</si>
  <si>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</si>
  <si>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</si>
  <si>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</si>
  <si>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</si>
  <si>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</si>
  <si>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</si>
  <si>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</si>
  <si>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</si>
  <si>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</si>
  <si>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</si>
  <si>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</si>
  <si>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</si>
  <si>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</si>
  <si>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</si>
  <si>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</si>
  <si>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</si>
  <si>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</si>
  <si>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</si>
  <si>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</si>
  <si>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</si>
  <si>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</si>
  <si>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</si>
  <si>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</si>
  <si>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</si>
  <si>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</si>
  <si>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</si>
  <si>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</si>
  <si>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</si>
  <si>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</si>
  <si>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</si>
  <si>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</si>
  <si>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</si>
  <si>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</si>
  <si>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</si>
  <si>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</si>
  <si>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</si>
  <si>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</si>
  <si>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</si>
  <si>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</si>
  <si>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</si>
  <si>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</si>
  <si>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</si>
  <si>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</si>
  <si>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</si>
  <si>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</si>
  <si>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</si>
  <si>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</si>
  <si>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</si>
  <si>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</si>
  <si>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</si>
  <si>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</si>
  <si>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</si>
  <si>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</si>
  <si>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</si>
  <si>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</si>
  <si>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</si>
  <si>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</si>
  <si>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</si>
  <si>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</si>
  <si>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</si>
  <si>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</si>
  <si>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</si>
  <si>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</si>
  <si>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</si>
  <si>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</si>
  <si>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</si>
  <si>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</si>
  <si>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</si>
  <si>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</si>
  <si>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</si>
  <si>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</si>
  <si>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</si>
  <si>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</si>
  <si>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</si>
  <si>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</si>
  <si>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</si>
  <si>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</si>
  <si>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</si>
  <si>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</si>
  <si>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</si>
  <si>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</si>
  <si>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</si>
  <si>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</si>
  <si>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</si>
  <si>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</si>
  <si>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</si>
  <si>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</si>
  <si>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</si>
  <si>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</si>
  <si>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</si>
  <si>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</si>
  <si>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</si>
  <si>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</si>
  <si>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</si>
  <si>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</si>
  <si>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</si>
  <si>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</si>
  <si>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</si>
  <si>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</si>
  <si>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</si>
  <si>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</si>
  <si>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</si>
  <si>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</si>
  <si>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</si>
  <si>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</si>
  <si>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</si>
  <si>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</si>
  <si>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</si>
  <si>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</si>
  <si>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</si>
  <si>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</si>
  <si>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</si>
  <si>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</si>
  <si>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</si>
  <si>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</si>
  <si>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</si>
  <si>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</si>
  <si>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</si>
  <si>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</si>
  <si>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</si>
  <si>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</si>
  <si>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</si>
  <si>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</si>
  <si>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</si>
  <si>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</si>
  <si>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</si>
  <si>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</si>
  <si>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</si>
  <si>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</si>
  <si>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</si>
  <si>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</si>
  <si>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</si>
  <si>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</si>
  <si>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</si>
  <si>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</si>
  <si>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</si>
  <si>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</si>
  <si>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</si>
  <si>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</si>
  <si>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</si>
  <si>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</si>
  <si>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</si>
  <si>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</si>
  <si>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</si>
  <si>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</si>
  <si>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</si>
  <si>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</si>
  <si>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</si>
  <si>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</si>
  <si>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</si>
  <si>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</si>
  <si>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</si>
  <si>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</si>
  <si>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</si>
  <si>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</si>
  <si>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</si>
  <si>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</si>
  <si>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</si>
  <si>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</si>
  <si>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</si>
  <si>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</si>
  <si>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</si>
  <si>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</si>
  <si>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</si>
  <si>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</si>
  <si>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</si>
  <si>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</si>
  <si>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</si>
  <si>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</si>
  <si>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</si>
  <si>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</si>
  <si>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</si>
  <si>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</si>
  <si>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</si>
  <si>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</si>
  <si>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</si>
  <si>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</si>
  <si>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</si>
  <si>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</si>
  <si>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</si>
  <si>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</si>
  <si>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</si>
  <si>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</si>
  <si>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</si>
  <si>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</si>
  <si>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</si>
  <si>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</si>
  <si>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</si>
  <si>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</si>
  <si>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</si>
  <si>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</si>
  <si>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</si>
  <si>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</si>
  <si>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</si>
  <si>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</si>
  <si>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</si>
  <si>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</si>
  <si>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</si>
  <si>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</si>
  <si>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</si>
  <si>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</si>
  <si>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</si>
  <si>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</si>
  <si>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</si>
  <si>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</si>
  <si>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</si>
  <si>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</si>
  <si>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</si>
  <si>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</si>
  <si>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</si>
  <si>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</si>
  <si>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</si>
  <si>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</si>
  <si>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</si>
  <si>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</si>
  <si>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</si>
  <si>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</si>
  <si>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</si>
  <si>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</si>
  <si>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</si>
  <si>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</si>
  <si>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</si>
  <si>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</si>
  <si>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</si>
  <si>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</si>
  <si>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</si>
  <si>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</si>
  <si>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</si>
  <si>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</si>
  <si>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</si>
  <si>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</si>
  <si>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</si>
  <si>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</si>
  <si>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</si>
  <si>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</si>
  <si>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</si>
  <si>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</si>
  <si>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</si>
  <si>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</si>
  <si>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</si>
  <si>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</si>
  <si>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</si>
  <si>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</si>
  <si>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</si>
  <si>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</si>
  <si>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</si>
  <si>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</si>
  <si>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</si>
  <si>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</si>
  <si>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</si>
  <si>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</si>
  <si>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</si>
  <si>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</si>
  <si>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</si>
  <si>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</si>
  <si>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</si>
  <si>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</si>
  <si>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</si>
  <si>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</si>
  <si>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</si>
  <si>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</si>
  <si>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</si>
  <si>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</si>
  <si>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</si>
  <si>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</si>
  <si>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</si>
  <si>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</si>
  <si>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</si>
  <si>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</si>
  <si>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</si>
  <si>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</si>
  <si>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</si>
  <si>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</si>
  <si>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</si>
  <si>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</si>
  <si>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</si>
  <si>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</si>
  <si>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</si>
  <si>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</si>
  <si>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</si>
  <si>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</si>
  <si>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</si>
  <si>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</si>
  <si>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</si>
  <si>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</si>
  <si>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</si>
  <si>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</si>
  <si>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</si>
  <si>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</si>
  <si>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</si>
  <si>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</si>
  <si>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</si>
  <si>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</si>
  <si>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</si>
  <si>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</si>
  <si>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</si>
  <si>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</si>
  <si>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</si>
  <si>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</si>
  <si>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</si>
  <si>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</si>
  <si>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</si>
  <si>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</si>
  <si>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</si>
  <si>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</si>
  <si>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</si>
  <si>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</si>
  <si>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</si>
  <si>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</si>
  <si>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</si>
  <si>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</si>
  <si>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</si>
  <si>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</si>
  <si>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</si>
  <si>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</si>
  <si>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</si>
  <si>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</si>
  <si>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</si>
  <si>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</si>
  <si>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</si>
  <si>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</si>
  <si>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</si>
  <si>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</si>
  <si>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</si>
  <si>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</si>
  <si>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</si>
  <si>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</si>
  <si>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</si>
  <si>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</si>
  <si>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</si>
  <si>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</si>
  <si>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</si>
  <si>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</si>
  <si>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</si>
  <si>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</si>
  <si>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</si>
  <si>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</si>
  <si>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</si>
  <si>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</si>
  <si>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</si>
  <si>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</si>
  <si>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</si>
  <si>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</si>
  <si>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</si>
  <si>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</si>
  <si>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</si>
  <si>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</si>
  <si>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</si>
  <si>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</si>
  <si>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</si>
  <si>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</si>
  <si>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</si>
  <si>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</si>
  <si>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</si>
  <si>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</si>
  <si>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</si>
  <si>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</si>
  <si>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</si>
  <si>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</si>
  <si>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</si>
  <si>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</si>
  <si>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</si>
  <si>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</si>
  <si>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</si>
  <si>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</si>
  <si>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</si>
  <si>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</si>
  <si>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</si>
  <si>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</si>
  <si>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</si>
  <si>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</si>
  <si>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</si>
  <si>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</si>
  <si>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</si>
  <si>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</si>
  <si>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</si>
  <si>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</si>
  <si>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</si>
  <si>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</si>
  <si>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</si>
  <si>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</si>
  <si>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</si>
  <si>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</si>
  <si>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</si>
  <si>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</si>
  <si>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</si>
  <si>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</si>
  <si>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</si>
  <si>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</si>
  <si>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</si>
  <si>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</si>
  <si>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</si>
  <si>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</si>
  <si>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</si>
  <si>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</si>
  <si>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</si>
  <si>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</si>
  <si>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</si>
  <si>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</si>
  <si>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</si>
  <si>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</si>
  <si>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</si>
  <si>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</si>
  <si>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</si>
  <si>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</si>
  <si>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</si>
  <si>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</si>
  <si>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</si>
  <si>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</si>
  <si>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</si>
  <si>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</si>
  <si>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</si>
  <si>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</si>
  <si>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</si>
  <si>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</si>
  <si>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</si>
  <si>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</si>
  <si>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</si>
  <si>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</si>
  <si>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</si>
  <si>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</si>
  <si>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</si>
  <si>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</si>
  <si>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</si>
  <si>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</si>
  <si>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</si>
  <si>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</si>
  <si>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</si>
  <si>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</si>
  <si>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</si>
  <si>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</si>
  <si>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</si>
  <si>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</si>
  <si>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</si>
  <si>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</si>
  <si>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</si>
  <si>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</si>
  <si>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</si>
  <si>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</si>
  <si>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</si>
  <si>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</si>
  <si>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</si>
  <si>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</si>
  <si>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</si>
  <si>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</si>
  <si>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</si>
  <si>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</si>
  <si>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</si>
  <si>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</si>
  <si>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</si>
  <si>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</si>
  <si>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</si>
  <si>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</si>
  <si>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</si>
  <si>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</si>
  <si>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</si>
  <si>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</si>
  <si>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</si>
  <si>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</si>
  <si>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</si>
  <si>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</si>
  <si>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</si>
  <si>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</si>
  <si>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</si>
  <si>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</si>
  <si>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</si>
  <si>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</si>
  <si>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</si>
  <si>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</si>
  <si>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</si>
  <si>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</si>
  <si>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</si>
  <si>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</si>
  <si>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</si>
  <si>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</si>
  <si>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</si>
  <si>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</si>
  <si>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</si>
  <si>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</si>
  <si>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</si>
  <si>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</si>
  <si>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</si>
  <si>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</si>
  <si>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</si>
  <si>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</si>
  <si>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</si>
  <si>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</si>
  <si>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</si>
  <si>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</si>
  <si>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</si>
  <si>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</si>
  <si>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</si>
  <si>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</si>
  <si>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</si>
  <si>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</si>
  <si>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</si>
  <si>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</si>
  <si>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</si>
  <si>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</si>
  <si>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</si>
  <si>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</si>
  <si>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</si>
  <si>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</si>
  <si>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</si>
  <si>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</si>
  <si>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</si>
  <si>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</si>
  <si>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</si>
  <si>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</si>
  <si>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</si>
  <si>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</si>
  <si>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</si>
  <si>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</si>
  <si>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</si>
  <si>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</si>
  <si>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</si>
  <si>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</si>
  <si>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</si>
  <si>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</si>
  <si>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</si>
  <si>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</si>
  <si>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</si>
  <si>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</si>
  <si>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</si>
  <si>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</si>
  <si>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</si>
  <si>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</si>
  <si>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</si>
  <si>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</si>
  <si>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</si>
  <si>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</si>
  <si>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</si>
  <si>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</si>
  <si>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</si>
  <si>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</si>
  <si>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</si>
  <si>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</si>
  <si>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</si>
  <si>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</si>
  <si>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</si>
  <si>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</si>
  <si>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</si>
  <si>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</si>
  <si>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</si>
  <si>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</si>
  <si>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</si>
  <si>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</si>
  <si>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</si>
  <si>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</si>
  <si>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</si>
  <si>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</si>
  <si>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</si>
  <si>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</si>
  <si>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</si>
  <si>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</si>
  <si>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</si>
  <si>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</si>
  <si>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</si>
  <si>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</si>
  <si>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</si>
  <si>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</si>
  <si>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</si>
  <si>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</si>
  <si>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</si>
  <si>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</si>
  <si>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</si>
  <si>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</si>
  <si>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</si>
  <si>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</si>
  <si>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</si>
  <si>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</si>
  <si>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</si>
  <si>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</si>
  <si>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</si>
  <si>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</si>
  <si>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</si>
  <si>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</si>
  <si>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</si>
  <si>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</si>
  <si>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</si>
  <si>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</si>
  <si>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</si>
  <si>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</si>
  <si>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</si>
  <si>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</si>
  <si>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</si>
  <si>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</si>
  <si>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</si>
  <si>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</si>
  <si>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</si>
  <si>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</si>
  <si>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</si>
  <si>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</si>
  <si>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</si>
  <si>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</si>
  <si>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</si>
  <si>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</si>
  <si>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</si>
  <si>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</si>
  <si>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</si>
  <si>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</si>
  <si>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</si>
  <si>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</si>
  <si>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</si>
  <si>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</si>
  <si>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</si>
  <si>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</si>
  <si>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</si>
  <si>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</si>
  <si>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</si>
  <si>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</si>
  <si>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</si>
  <si>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</si>
  <si>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</si>
  <si>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</si>
  <si>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</si>
  <si>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</si>
  <si>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</si>
  <si>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</si>
  <si>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</si>
  <si>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</si>
  <si>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</si>
  <si>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</si>
  <si>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</si>
  <si>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</si>
  <si>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</si>
  <si>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</si>
  <si>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</si>
  <si>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</si>
  <si>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</si>
  <si>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</si>
  <si>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</si>
  <si>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</si>
  <si>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</si>
  <si>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</si>
  <si>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</si>
  <si>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</si>
  <si>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</si>
  <si>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</si>
  <si>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</si>
  <si>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</si>
  <si>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</si>
  <si>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</si>
  <si>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</si>
  <si>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</si>
  <si>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</si>
  <si>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</si>
  <si>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</si>
  <si>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</si>
  <si>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</si>
  <si>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</si>
  <si>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</si>
  <si>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</si>
  <si>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</si>
  <si>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</si>
  <si>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</si>
  <si>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</si>
  <si>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</si>
  <si>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</si>
  <si>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</si>
  <si>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</si>
  <si>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</si>
  <si>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</si>
  <si>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</si>
  <si>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</si>
  <si>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</si>
  <si>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</si>
  <si>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</si>
  <si>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</si>
  <si>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</si>
  <si>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</si>
  <si>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</si>
  <si>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</si>
  <si>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</si>
  <si>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</si>
  <si>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</si>
  <si>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</si>
  <si>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</si>
  <si>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</si>
  <si>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</si>
  <si>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</si>
  <si>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</si>
  <si>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</si>
  <si>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</si>
  <si>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</si>
  <si>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</si>
  <si>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</si>
  <si>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</si>
  <si>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</si>
  <si>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</si>
  <si>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</si>
  <si>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</si>
  <si>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</si>
  <si>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</si>
  <si>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</si>
  <si>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</si>
  <si>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</si>
  <si>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</si>
  <si>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</si>
  <si>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</si>
  <si>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</si>
  <si>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</si>
  <si>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</si>
  <si>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</si>
  <si>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</si>
  <si>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</si>
  <si>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</si>
  <si>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</si>
  <si>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</si>
  <si>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</si>
  <si>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</si>
  <si>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</si>
  <si>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</si>
  <si>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</si>
  <si>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</si>
  <si>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</si>
  <si>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</si>
  <si>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</si>
  <si>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</si>
  <si>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</si>
  <si>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</si>
  <si>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</si>
  <si>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</si>
  <si>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</si>
  <si>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</si>
  <si>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</si>
  <si>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</si>
  <si>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</si>
  <si>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</si>
  <si>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</si>
  <si>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</si>
  <si>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</si>
  <si>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</si>
  <si>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</si>
  <si>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</si>
  <si>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</si>
  <si>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</si>
  <si>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</si>
  <si>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</si>
  <si>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</si>
  <si>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</si>
  <si>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</si>
  <si>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</si>
  <si>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</si>
  <si>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</si>
  <si>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</si>
  <si>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</si>
  <si>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</si>
  <si>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</si>
  <si>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</si>
  <si>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</si>
  <si>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</si>
  <si>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</si>
  <si>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</si>
  <si>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</si>
  <si>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</si>
  <si>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</si>
  <si>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</si>
  <si>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</si>
  <si>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</si>
  <si>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</si>
  <si>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</si>
  <si>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</si>
  <si>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</si>
  <si>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</si>
  <si>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</si>
  <si>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</si>
  <si>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</si>
  <si>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</si>
  <si>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</si>
  <si>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</si>
  <si>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</si>
  <si>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</si>
  <si>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</si>
  <si>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</si>
  <si>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</si>
  <si>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</si>
  <si>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</si>
  <si>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</si>
  <si>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</si>
  <si>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</si>
  <si>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</si>
  <si>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</si>
  <si>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</si>
  <si>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</si>
  <si>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</si>
  <si>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</si>
  <si>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</si>
  <si>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</si>
  <si>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</si>
  <si>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</si>
  <si>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</si>
  <si>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</si>
  <si>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</si>
  <si>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</si>
  <si>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</si>
  <si>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</si>
  <si>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</si>
  <si>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</si>
  <si>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</si>
  <si>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</si>
  <si>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</si>
  <si>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</si>
  <si>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</si>
  <si>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</si>
  <si>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</si>
  <si>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</si>
  <si>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</si>
  <si>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</si>
  <si>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</si>
  <si>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</si>
  <si>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</si>
  <si>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</si>
  <si>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</si>
  <si>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</si>
  <si>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</si>
  <si>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</si>
  <si>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</si>
  <si>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</si>
  <si>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</si>
  <si>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</si>
  <si>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</si>
  <si>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</si>
  <si>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</si>
  <si>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</si>
  <si>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</si>
  <si>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</si>
  <si>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</si>
  <si>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</si>
  <si>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</si>
  <si>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</si>
  <si>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</si>
  <si>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</si>
  <si>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</si>
  <si>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</si>
  <si>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</si>
  <si>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</si>
  <si>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</si>
  <si>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</si>
  <si>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</si>
  <si>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</si>
  <si>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</si>
  <si>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</si>
  <si>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</si>
  <si>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</si>
  <si>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</si>
  <si>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</si>
  <si>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</si>
  <si>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</si>
  <si>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</si>
  <si>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</si>
  <si>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</si>
  <si>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</si>
  <si>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</si>
  <si>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</si>
  <si>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</si>
  <si>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</si>
  <si>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</si>
  <si>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</si>
  <si>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</si>
  <si>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</si>
  <si>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</si>
  <si>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</si>
  <si>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</si>
  <si>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</si>
  <si>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</si>
  <si>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</si>
  <si>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</si>
  <si>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</si>
  <si>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</si>
  <si>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</si>
  <si>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</si>
  <si>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</si>
  <si>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</si>
  <si>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</si>
  <si>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</si>
  <si>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</si>
  <si>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</si>
  <si>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</si>
  <si>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</si>
  <si>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</si>
  <si>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</si>
  <si>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</si>
  <si>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</si>
  <si>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</si>
  <si>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</si>
  <si>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</si>
  <si>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</si>
  <si>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</si>
  <si>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</si>
  <si>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</si>
  <si>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</si>
  <si>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</si>
  <si>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</si>
  <si>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</si>
  <si>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</si>
  <si>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</si>
  <si>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</si>
  <si>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</si>
  <si>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</si>
  <si>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</si>
  <si>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</si>
  <si>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</si>
  <si>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</si>
  <si>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</si>
  <si>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</si>
  <si>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</si>
  <si>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</si>
  <si>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</si>
  <si>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</si>
  <si>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</si>
  <si>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</si>
  <si>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</si>
  <si>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</si>
  <si>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</si>
  <si>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</si>
  <si>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</si>
  <si>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</si>
  <si>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</si>
  <si>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</si>
  <si>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</si>
  <si>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</si>
  <si>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</si>
  <si>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</si>
  <si>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</si>
  <si>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</si>
  <si>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</si>
  <si>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</si>
  <si>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</si>
  <si>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</si>
  <si>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</si>
  <si>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</si>
  <si>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</si>
  <si>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</si>
  <si>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</si>
  <si>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</si>
  <si>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</si>
  <si>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</si>
  <si>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</si>
  <si>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</si>
  <si>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</si>
  <si>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</si>
  <si>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</si>
  <si>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</si>
  <si>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</si>
  <si>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</si>
  <si>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</si>
  <si>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</si>
  <si>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</si>
  <si>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</si>
  <si>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</si>
  <si>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</si>
  <si>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</si>
  <si>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</si>
  <si>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</si>
  <si>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</si>
  <si>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</si>
  <si>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</si>
  <si>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</si>
  <si>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</si>
  <si>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</si>
  <si>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</si>
  <si>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</si>
  <si>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</si>
  <si>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</si>
  <si>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</si>
  <si>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</si>
  <si>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</si>
  <si>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</si>
  <si>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</si>
  <si>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</si>
  <si>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</si>
  <si>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</si>
  <si>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</si>
  <si>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</si>
  <si>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</si>
  <si>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</si>
  <si>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</si>
  <si>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</si>
  <si>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</si>
  <si>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</si>
  <si>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</si>
  <si>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</si>
  <si>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</si>
  <si>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</si>
  <si>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</si>
  <si>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</si>
  <si>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</si>
  <si>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</si>
  <si>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</si>
  <si>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</si>
  <si>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</si>
  <si>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</si>
  <si>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</si>
  <si>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</si>
  <si>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</si>
  <si>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</si>
  <si>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</si>
  <si>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</si>
  <si>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</si>
  <si>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</si>
  <si>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</si>
  <si>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</si>
  <si>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</si>
  <si>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</si>
  <si>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</si>
  <si>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</si>
  <si>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</si>
  <si>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</si>
  <si>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</si>
  <si>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</si>
  <si>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</si>
  <si>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</si>
  <si>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</si>
  <si>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</si>
  <si>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</si>
  <si>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</si>
  <si>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</si>
  <si>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</si>
  <si>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</si>
  <si>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</si>
  <si>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</si>
  <si>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</si>
  <si>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</si>
  <si>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</si>
  <si>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</si>
  <si>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</si>
  <si>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</si>
  <si>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</si>
  <si>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</si>
  <si>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</si>
  <si>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</si>
  <si>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</si>
  <si>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</si>
  <si>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</si>
  <si>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</si>
  <si>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</si>
  <si>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</si>
  <si>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</si>
  <si>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</si>
  <si>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</si>
  <si>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</si>
  <si>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</si>
  <si>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</si>
  <si>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</si>
  <si>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</si>
  <si>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</si>
  <si>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</si>
  <si>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</si>
  <si>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</si>
  <si>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</si>
  <si>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</si>
  <si>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</si>
  <si>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</si>
  <si>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</si>
  <si>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</si>
  <si>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</si>
  <si>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</si>
  <si>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</si>
  <si>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</si>
  <si>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</si>
  <si>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</si>
  <si>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</si>
  <si>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</si>
  <si>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</si>
  <si>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</si>
  <si>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</si>
  <si>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</si>
  <si>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</si>
  <si>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</si>
  <si>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</si>
  <si>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</si>
  <si>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</si>
  <si>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</si>
  <si>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</si>
  <si>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</si>
  <si>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</si>
  <si>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</si>
  <si>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</si>
  <si>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</si>
  <si>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</si>
  <si>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</si>
  <si>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</si>
  <si>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</si>
  <si>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</si>
  <si>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</si>
  <si>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</si>
  <si>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</si>
  <si>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</si>
  <si>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</si>
  <si>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</si>
  <si>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</si>
  <si>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</si>
  <si>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</si>
  <si>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</si>
  <si>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</si>
  <si>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</si>
  <si>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</si>
  <si>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</si>
  <si>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</si>
  <si>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</si>
  <si>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</si>
  <si>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</si>
  <si>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</si>
  <si>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</si>
  <si>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</si>
  <si>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</si>
  <si>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</si>
  <si>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</si>
  <si>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</si>
  <si>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</si>
  <si>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</si>
  <si>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</si>
  <si>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</si>
  <si>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</si>
  <si>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</si>
  <si>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</si>
  <si>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</si>
  <si>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</si>
  <si>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</si>
  <si>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</si>
  <si>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</si>
  <si>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</si>
  <si>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</si>
  <si>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</si>
  <si>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</si>
  <si>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</si>
  <si>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</si>
  <si>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</si>
  <si>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</si>
  <si>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</si>
  <si>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</si>
  <si>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</si>
  <si>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</si>
  <si>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</si>
  <si>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</si>
  <si>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</si>
  <si>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</si>
  <si>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</si>
  <si>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</si>
  <si>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</si>
  <si>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</si>
  <si>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</si>
  <si>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</si>
  <si>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</si>
  <si>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</si>
  <si>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</si>
  <si>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</si>
  <si>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</si>
  <si>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</si>
  <si>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</si>
  <si>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</si>
  <si>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</si>
  <si>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</si>
  <si>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</si>
  <si>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</si>
  <si>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</si>
  <si>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</si>
  <si>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</si>
  <si>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</si>
  <si>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</si>
  <si>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</si>
  <si>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</si>
  <si>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</si>
  <si>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</si>
  <si>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</si>
  <si>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</si>
  <si>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</si>
  <si>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</si>
  <si>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</si>
  <si>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</si>
  <si>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</si>
  <si>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</si>
  <si>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</si>
  <si>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</si>
  <si>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</si>
  <si>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</si>
  <si>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</si>
  <si>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</si>
  <si>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</si>
  <si>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</si>
  <si>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</si>
  <si>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</si>
  <si>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</si>
  <si>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</si>
  <si>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</si>
  <si>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</si>
  <si>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</si>
  <si>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</si>
  <si>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</si>
  <si>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</si>
  <si>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</si>
  <si>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</si>
  <si>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</si>
  <si>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</si>
  <si>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</si>
  <si>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</si>
  <si>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</si>
  <si>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</si>
  <si>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</si>
  <si>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</si>
  <si>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</si>
  <si>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</si>
  <si>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</si>
  <si>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</si>
  <si>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</si>
  <si>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</si>
  <si>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</si>
  <si>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</si>
  <si>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</si>
  <si>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</si>
  <si>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</si>
  <si>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</si>
  <si>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</si>
  <si>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</si>
  <si>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</si>
  <si>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</si>
  <si>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</si>
  <si>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</si>
  <si>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</si>
  <si>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</si>
  <si>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</si>
  <si>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</si>
  <si>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</si>
  <si>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</si>
  <si>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</si>
  <si>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</si>
  <si>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</si>
  <si>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</si>
  <si>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</si>
  <si>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</si>
  <si>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</si>
  <si>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</si>
  <si>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</si>
  <si>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</si>
  <si>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</si>
  <si>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</si>
  <si>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</si>
  <si>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</si>
  <si>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</si>
  <si>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</si>
  <si>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</si>
  <si>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</si>
  <si>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</si>
  <si>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</si>
  <si>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</si>
  <si>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</si>
  <si>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</si>
  <si>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</si>
  <si>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</si>
  <si>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</si>
  <si>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</si>
  <si>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</si>
  <si>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</si>
  <si>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</si>
  <si>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</si>
  <si>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</si>
  <si>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</si>
  <si>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</si>
  <si>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</si>
  <si>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</si>
  <si>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</si>
  <si>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</si>
  <si>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</si>
  <si>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</si>
  <si>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</si>
  <si>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</si>
  <si>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</si>
  <si>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</si>
  <si>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</si>
  <si>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</si>
  <si>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</si>
  <si>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</si>
  <si>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</si>
  <si>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</si>
  <si>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</si>
  <si>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</si>
  <si>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</si>
  <si>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</si>
  <si>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</si>
  <si>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</si>
  <si>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</si>
  <si>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</si>
  <si>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</si>
  <si>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</si>
  <si>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</si>
  <si>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</si>
  <si>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</si>
  <si>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</si>
  <si>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</si>
  <si>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</si>
  <si>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</si>
  <si>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</si>
  <si>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</si>
  <si>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</si>
  <si>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</si>
  <si>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</si>
  <si>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</si>
  <si>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</si>
  <si>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</si>
  <si>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</si>
  <si>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</si>
  <si>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</si>
  <si>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</si>
  <si>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</si>
  <si>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</si>
  <si>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</si>
  <si>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</si>
  <si>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</si>
  <si>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</si>
  <si>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</si>
  <si>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</si>
  <si>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</si>
  <si>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</si>
  <si>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</si>
  <si>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</si>
  <si>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</si>
  <si>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</si>
  <si>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</si>
  <si>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</si>
  <si>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</si>
  <si>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</si>
  <si>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</si>
  <si>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</si>
  <si>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</si>
  <si>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</si>
  <si>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</si>
  <si>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</si>
  <si>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</si>
  <si>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</si>
  <si>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</si>
  <si>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</si>
  <si>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</si>
  <si>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</si>
  <si>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</si>
  <si>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</si>
  <si>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</si>
  <si>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</si>
  <si>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</si>
  <si>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</si>
  <si>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</si>
  <si>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</si>
  <si>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</si>
  <si>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</si>
  <si>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</si>
  <si>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</si>
  <si>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</si>
  <si>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</si>
  <si>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</si>
  <si>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</si>
  <si>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</si>
  <si>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</si>
  <si>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</si>
  <si>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</si>
  <si>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</si>
  <si>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</si>
  <si>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</si>
  <si>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</si>
  <si>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</si>
  <si>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</si>
  <si>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</si>
  <si>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</si>
  <si>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</si>
  <si>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</si>
  <si>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</si>
  <si>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</si>
  <si>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</si>
  <si>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</si>
  <si>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</si>
  <si>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</si>
  <si>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</si>
  <si>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</si>
  <si>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</si>
  <si>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</si>
  <si>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</si>
  <si>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</si>
  <si>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</si>
  <si>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</si>
  <si>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</si>
  <si>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</si>
  <si>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</si>
  <si>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</si>
  <si>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</si>
  <si>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</si>
  <si>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</si>
  <si>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</si>
  <si>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</si>
  <si>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</si>
  <si>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</si>
  <si>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</si>
  <si>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</si>
  <si>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</si>
  <si>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</si>
  <si>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</si>
  <si>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</si>
  <si>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</si>
  <si>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</si>
  <si>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</si>
  <si>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</si>
  <si>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</si>
  <si>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</si>
  <si>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</si>
  <si>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</si>
  <si>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</si>
  <si>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</si>
  <si>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</si>
  <si>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</si>
  <si>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</si>
  <si>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</si>
  <si>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</si>
  <si>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</si>
  <si>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</si>
  <si>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</si>
  <si>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</si>
  <si>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</si>
  <si>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</si>
  <si>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</si>
  <si>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</si>
  <si>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</si>
  <si>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</si>
  <si>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</si>
  <si>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</si>
  <si>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</si>
  <si>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</si>
  <si>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</si>
  <si>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</si>
  <si>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</si>
  <si>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</si>
  <si>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</si>
  <si>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</si>
  <si>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</si>
  <si>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</si>
  <si>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</si>
  <si>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</si>
  <si>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</si>
  <si>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</si>
  <si>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</si>
  <si>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</si>
  <si>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</si>
  <si>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</si>
  <si>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</si>
  <si>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</si>
  <si>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</si>
  <si>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</si>
  <si>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</si>
  <si>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</si>
  <si>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</si>
  <si>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</si>
  <si>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</si>
  <si>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</si>
  <si>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</si>
  <si>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</si>
  <si>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</si>
  <si>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</si>
  <si>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</si>
  <si>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</si>
  <si>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</si>
  <si>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</si>
  <si>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</si>
  <si>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</si>
  <si>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</si>
  <si>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</si>
  <si>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</si>
  <si>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</si>
  <si>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</si>
  <si>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</si>
  <si>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</si>
  <si>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</si>
  <si>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</si>
  <si>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</si>
  <si>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</si>
  <si>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</si>
  <si>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</si>
  <si>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</si>
  <si>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</si>
  <si>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</si>
  <si>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</si>
  <si>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</si>
  <si>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</si>
  <si>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</si>
  <si>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</si>
  <si>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</si>
  <si>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</si>
  <si>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</si>
  <si>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</si>
  <si>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</si>
  <si>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</si>
  <si>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</si>
  <si>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</si>
  <si>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</si>
  <si>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</si>
  <si>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</si>
  <si>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</si>
  <si>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</si>
  <si>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</si>
  <si>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</si>
  <si>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</si>
  <si>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</si>
  <si>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</si>
  <si>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</si>
  <si>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</si>
  <si>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</si>
  <si>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</si>
  <si>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</si>
  <si>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</si>
  <si>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</si>
  <si>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</si>
  <si>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</si>
  <si>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</si>
  <si>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</si>
  <si>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</si>
  <si>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</si>
  <si>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</si>
  <si>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</si>
  <si>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</si>
  <si>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</si>
  <si>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</si>
  <si>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</si>
  <si>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</si>
  <si>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</si>
  <si>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</si>
  <si>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</si>
  <si>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</si>
  <si>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</si>
  <si>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</si>
  <si>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</si>
  <si>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</si>
  <si>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</si>
  <si>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</si>
  <si>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</si>
  <si>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</si>
  <si>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</si>
  <si>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</si>
  <si>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</si>
  <si>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</si>
  <si>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</si>
  <si>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</si>
  <si>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</si>
  <si>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</si>
  <si>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</si>
  <si>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</si>
  <si>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</si>
  <si>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</si>
  <si>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</si>
  <si>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</si>
  <si>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</si>
  <si>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</si>
  <si>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</si>
  <si>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</si>
  <si>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</si>
  <si>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</si>
  <si>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</si>
  <si>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</si>
  <si>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</si>
  <si>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</si>
  <si>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</si>
  <si>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</si>
  <si>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</si>
  <si>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</si>
  <si>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</si>
  <si>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</si>
  <si>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</si>
  <si>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</si>
  <si>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</si>
  <si>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</si>
  <si>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</si>
  <si>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</si>
  <si>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</si>
  <si>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</si>
  <si>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</si>
  <si>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</si>
  <si>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</si>
  <si>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</si>
  <si>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</si>
  <si>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</si>
  <si>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</si>
  <si>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</si>
  <si>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</si>
  <si>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</si>
  <si>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</si>
  <si>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</si>
  <si>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</si>
  <si>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</si>
  <si>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</si>
  <si>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</si>
  <si>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</si>
  <si>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</si>
  <si>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</si>
  <si>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</si>
  <si>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</si>
  <si>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</si>
  <si>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</si>
  <si>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</si>
  <si>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</si>
  <si>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</si>
  <si>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</si>
  <si>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</si>
  <si>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</si>
  <si>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</si>
  <si>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</si>
  <si>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</si>
  <si>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</si>
  <si>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</si>
  <si>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</si>
  <si>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</si>
  <si>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</si>
  <si>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</si>
  <si>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</si>
  <si>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</si>
  <si>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</si>
  <si>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</si>
  <si>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</si>
  <si>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</si>
  <si>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</si>
  <si>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</si>
  <si>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</si>
  <si>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</si>
  <si>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</si>
  <si>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</si>
  <si>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</si>
  <si>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</si>
  <si>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</si>
  <si>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</si>
  <si>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</si>
  <si>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</si>
  <si>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</si>
  <si>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</si>
  <si>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</si>
  <si>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</si>
  <si>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</si>
  <si>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</si>
  <si>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</si>
  <si>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</si>
  <si>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</si>
  <si>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</si>
  <si>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</si>
  <si>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</si>
  <si>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</si>
  <si>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</si>
  <si>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</si>
  <si>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</si>
  <si>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</si>
  <si>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</si>
  <si>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</si>
  <si>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</si>
  <si>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</si>
  <si>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</si>
  <si>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</si>
  <si>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</si>
  <si>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</si>
  <si>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</si>
  <si>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</si>
  <si>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</si>
  <si>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</si>
  <si>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</si>
  <si>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</si>
  <si>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</si>
  <si>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</si>
  <si>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</si>
  <si>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</si>
  <si>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</si>
  <si>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</si>
  <si>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</si>
  <si>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</si>
  <si>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</si>
  <si>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</si>
  <si>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</si>
  <si>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</si>
  <si>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</si>
  <si>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</si>
  <si>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</si>
  <si>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</si>
  <si>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</si>
  <si>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</si>
  <si>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</si>
  <si>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</si>
  <si>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</si>
  <si>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</si>
  <si>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</si>
  <si>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</si>
  <si>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</si>
  <si>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</si>
  <si>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</si>
  <si>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</si>
  <si>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</si>
  <si>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</si>
  <si>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</si>
  <si>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</si>
  <si>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</si>
  <si>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</si>
  <si>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</si>
  <si>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</si>
  <si>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</si>
  <si>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</si>
  <si>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</si>
  <si>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</si>
  <si>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</si>
  <si>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</si>
  <si>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</si>
  <si>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</si>
  <si>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</si>
  <si>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</si>
  <si>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</si>
  <si>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</si>
  <si>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</si>
  <si>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</si>
  <si>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</si>
  <si>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</si>
  <si>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</si>
  <si>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</si>
  <si>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</si>
  <si>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</si>
  <si>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</si>
  <si>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</si>
  <si>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</si>
  <si>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</si>
  <si>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</si>
  <si>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</si>
  <si>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</si>
  <si>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</si>
  <si>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</si>
  <si>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</si>
  <si>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</si>
  <si>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</si>
  <si>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</si>
  <si>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</si>
  <si>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</si>
  <si>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</si>
  <si>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</si>
  <si>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</si>
  <si>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</si>
  <si>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</si>
  <si>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</si>
  <si>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</si>
  <si>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</si>
  <si>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</si>
  <si>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</si>
  <si>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</si>
  <si>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</si>
  <si>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</si>
  <si>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</si>
  <si>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</si>
  <si>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</si>
  <si>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</si>
  <si>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</si>
  <si>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</si>
  <si>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</si>
  <si>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</si>
  <si>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</si>
  <si>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</si>
  <si>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</si>
  <si>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</si>
  <si>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</si>
  <si>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</si>
  <si>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</si>
  <si>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</si>
  <si>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</si>
  <si>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</si>
  <si>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</si>
  <si>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</si>
  <si>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</si>
  <si>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</si>
  <si>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</si>
  <si>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</si>
  <si>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</si>
  <si>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</si>
  <si>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</si>
  <si>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</si>
  <si>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</si>
  <si>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</si>
  <si>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</si>
  <si>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</si>
  <si>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</si>
  <si>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</si>
  <si>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</si>
  <si>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</si>
  <si>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</si>
  <si>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</si>
  <si>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</si>
  <si>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</si>
  <si>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</si>
  <si>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</si>
  <si>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</si>
  <si>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</si>
  <si>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</si>
  <si>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</si>
  <si>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</si>
  <si>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</si>
  <si>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</si>
  <si>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</si>
  <si>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</si>
  <si>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</si>
  <si>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</si>
  <si>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</si>
  <si>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</si>
  <si>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</si>
  <si>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</si>
  <si>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</si>
  <si>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</si>
  <si>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</si>
  <si>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</si>
  <si>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</si>
  <si>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</si>
  <si>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</si>
  <si>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</si>
  <si>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</si>
  <si>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</si>
  <si>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</si>
  <si>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</si>
  <si>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</si>
  <si>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</si>
  <si>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</si>
  <si>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</si>
  <si>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</si>
  <si>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</si>
  <si>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</si>
  <si>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</si>
  <si>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</si>
  <si>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</si>
  <si>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</si>
  <si>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</si>
  <si>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</si>
  <si>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</si>
  <si>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</si>
  <si>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</si>
  <si>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</si>
  <si>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</si>
  <si>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</si>
  <si>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</si>
  <si>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</si>
  <si>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</si>
  <si>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</si>
  <si>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</si>
  <si>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</si>
  <si>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</si>
  <si>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</si>
  <si>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</si>
  <si>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</si>
  <si>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</si>
  <si>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</si>
  <si>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</si>
  <si>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</si>
  <si>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</si>
  <si>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</si>
  <si>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</si>
  <si>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</si>
  <si>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</si>
  <si>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</si>
  <si>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</si>
  <si>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</si>
  <si>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</si>
  <si>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</si>
  <si>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</si>
  <si>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</si>
  <si>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</si>
  <si>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</si>
  <si>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</si>
  <si>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</si>
  <si>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</si>
  <si>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</si>
  <si>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</si>
  <si>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</si>
  <si>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</si>
  <si>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</si>
  <si>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</si>
  <si>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</si>
  <si>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</si>
  <si>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</si>
  <si>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</si>
  <si>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</si>
  <si>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</si>
  <si>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</si>
  <si>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</si>
  <si>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</si>
  <si>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</si>
  <si>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</si>
  <si>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</si>
  <si>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</si>
  <si>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</si>
  <si>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</si>
  <si>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</si>
  <si>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</si>
  <si>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</si>
  <si>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</si>
  <si>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</si>
  <si>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</si>
  <si>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</si>
  <si>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</si>
  <si>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</si>
  <si>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</si>
  <si>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</si>
  <si>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</si>
  <si>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</si>
  <si>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</si>
  <si>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</si>
  <si>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</si>
  <si>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</si>
  <si>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</si>
  <si>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</si>
  <si>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</si>
  <si>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</si>
  <si>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</si>
  <si>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</si>
  <si>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</si>
  <si>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</si>
  <si>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</si>
  <si>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</si>
  <si>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</si>
  <si>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</si>
  <si>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</si>
  <si>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</si>
  <si>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</si>
  <si>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</si>
  <si>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</si>
  <si>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</si>
  <si>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</si>
  <si>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</si>
  <si>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</si>
  <si>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</si>
  <si>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</si>
  <si>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</si>
  <si>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</si>
  <si>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</si>
  <si>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</si>
  <si>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</si>
  <si>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</si>
  <si>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</si>
  <si>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</si>
  <si>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</si>
  <si>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</si>
  <si>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</si>
  <si>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</si>
  <si>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</si>
  <si>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</si>
  <si>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</si>
  <si>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</si>
  <si>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</si>
  <si>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</si>
  <si>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</si>
  <si>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</si>
  <si>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</si>
  <si>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</si>
  <si>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</si>
  <si>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</si>
  <si>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</si>
  <si>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</si>
  <si>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</si>
  <si>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</si>
  <si>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</si>
  <si>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</si>
  <si>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</si>
  <si>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</si>
  <si>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</si>
  <si>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</si>
  <si>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</si>
  <si>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</si>
  <si>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</si>
  <si>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</si>
  <si>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</si>
  <si>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</si>
  <si>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</si>
  <si>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</si>
  <si>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</si>
  <si>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</si>
  <si>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</si>
  <si>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</si>
  <si>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</si>
  <si>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</si>
  <si>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</si>
  <si>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</si>
  <si>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</si>
  <si>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</si>
  <si>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</si>
  <si>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</si>
  <si>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</si>
  <si>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</si>
  <si>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</si>
  <si>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</si>
  <si>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</si>
  <si>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</si>
  <si>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</si>
  <si>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</si>
  <si>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</si>
  <si>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</si>
  <si>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</si>
  <si>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</si>
  <si>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</si>
  <si>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</si>
  <si>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</si>
  <si>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</si>
  <si>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</si>
  <si>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</si>
  <si>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</si>
  <si>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</si>
  <si>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</si>
  <si>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</si>
  <si>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</si>
  <si>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</si>
  <si>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</si>
  <si>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</si>
  <si>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</si>
  <si>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</si>
  <si>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</si>
  <si>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</si>
  <si>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</si>
  <si>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</si>
  <si>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</si>
  <si>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</si>
  <si>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</si>
  <si>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</si>
  <si>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</si>
  <si>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</si>
  <si>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</si>
  <si>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</si>
  <si>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</si>
  <si>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</si>
  <si>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</si>
  <si>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</si>
  <si>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</si>
  <si>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</si>
  <si>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</si>
  <si>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</si>
  <si>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</si>
  <si>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</si>
  <si>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</si>
  <si>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</si>
  <si>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</si>
  <si>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</si>
  <si>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</si>
  <si>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</si>
  <si>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</si>
  <si>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</si>
  <si>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</si>
  <si>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</si>
  <si>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</si>
  <si>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</si>
  <si>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</si>
  <si>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</si>
  <si>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</si>
  <si>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</si>
  <si>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</si>
  <si>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</si>
  <si>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</si>
  <si>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</si>
  <si>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</si>
  <si>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</si>
  <si>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</si>
  <si>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</si>
  <si>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</si>
  <si>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</si>
  <si>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</si>
  <si>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</si>
  <si>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</si>
  <si>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</si>
  <si>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</si>
  <si>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</si>
  <si>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</si>
  <si>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</si>
  <si>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</si>
  <si>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</si>
  <si>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</si>
  <si>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</si>
  <si>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</si>
  <si>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</si>
  <si>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</si>
  <si>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</si>
  <si>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</si>
  <si>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</si>
  <si>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</si>
  <si>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</si>
  <si>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</si>
  <si>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</si>
  <si>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</si>
  <si>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</si>
  <si>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</si>
  <si>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</si>
  <si>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</si>
  <si>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</si>
  <si>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</si>
  <si>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</si>
  <si>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</si>
  <si>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</si>
  <si>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</si>
  <si>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</si>
  <si>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</si>
  <si>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</si>
  <si>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</si>
  <si>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</si>
  <si>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</si>
  <si>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</si>
  <si>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</si>
  <si>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</si>
  <si>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</si>
  <si>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</si>
  <si>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</si>
  <si>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</si>
  <si>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</si>
  <si>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</si>
  <si>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</si>
  <si>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</si>
  <si>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</si>
  <si>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</si>
  <si>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</si>
  <si>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</si>
  <si>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</si>
  <si>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</si>
  <si>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</si>
  <si>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</si>
  <si>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</si>
  <si>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</si>
  <si>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</si>
  <si>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</si>
  <si>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</si>
  <si>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</si>
  <si>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</si>
  <si>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</si>
  <si>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</si>
  <si>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</si>
  <si>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</si>
  <si>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</si>
  <si>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</si>
  <si>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</si>
  <si>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</si>
  <si>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</si>
  <si>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</si>
  <si>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</si>
  <si>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</si>
  <si>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</si>
  <si>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</si>
  <si>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</si>
  <si>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</si>
  <si>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</si>
  <si>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</si>
  <si>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</si>
  <si>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</si>
  <si>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</si>
  <si>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</si>
  <si>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</si>
  <si>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</si>
  <si>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</si>
  <si>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</si>
  <si>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</si>
  <si>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</si>
  <si>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</si>
  <si>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</si>
  <si>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</si>
  <si>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</si>
  <si>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</si>
  <si>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</si>
  <si>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</si>
  <si>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</si>
  <si>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</si>
  <si>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</si>
  <si>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</si>
  <si>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</si>
  <si>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</si>
  <si>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</si>
  <si>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</si>
  <si>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</si>
  <si>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</si>
  <si>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</si>
  <si>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</si>
  <si>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</si>
  <si>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</si>
  <si>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</si>
  <si>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</si>
  <si>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</si>
  <si>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</si>
  <si>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</si>
  <si>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</si>
  <si>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</si>
  <si>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</si>
  <si>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</si>
  <si>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</si>
  <si>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</si>
  <si>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</si>
  <si>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</si>
  <si>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</si>
  <si>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</si>
  <si>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</si>
  <si>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</si>
  <si>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</si>
  <si>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</si>
  <si>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</si>
  <si>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</si>
  <si>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</si>
  <si>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</si>
  <si>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</si>
  <si>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</si>
  <si>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</si>
  <si>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</si>
  <si>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</si>
  <si>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</si>
  <si>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</si>
  <si>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</si>
  <si>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</si>
  <si>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</si>
  <si>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</si>
  <si>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</si>
  <si>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</si>
  <si>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</si>
  <si>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</si>
  <si>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</si>
  <si>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</si>
  <si>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</si>
  <si>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</si>
  <si>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</si>
  <si>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</si>
  <si>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</si>
  <si>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</si>
  <si>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</si>
  <si>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</si>
  <si>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</si>
  <si>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</si>
  <si>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</si>
  <si>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</si>
  <si>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</si>
  <si>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</si>
  <si>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</si>
  <si>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</si>
  <si>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</si>
  <si>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</si>
  <si>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</si>
  <si>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</si>
  <si>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</si>
  <si>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</si>
  <si>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</si>
  <si>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</si>
  <si>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</si>
  <si>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</si>
  <si>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</si>
  <si>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</si>
  <si>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</si>
  <si>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</si>
  <si>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</si>
  <si>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</si>
  <si>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</si>
  <si>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</si>
  <si>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</si>
  <si>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</si>
  <si>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</si>
  <si>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</si>
  <si>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</si>
  <si>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</si>
  <si>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</si>
  <si>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</si>
  <si>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</si>
  <si>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</si>
  <si>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</si>
  <si>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</si>
  <si>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</si>
  <si>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</si>
  <si>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</si>
  <si>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</si>
  <si>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</si>
  <si>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</si>
  <si>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</si>
  <si>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</si>
  <si>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</si>
  <si>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</si>
  <si>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</si>
  <si>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</si>
  <si>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</si>
  <si>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</si>
  <si>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</si>
  <si>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</si>
  <si>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</si>
  <si>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</si>
  <si>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</si>
  <si>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</si>
  <si>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</si>
  <si>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</si>
  <si>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</si>
  <si>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</si>
  <si>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</si>
  <si>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</si>
  <si>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</si>
  <si>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</si>
  <si>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</si>
  <si>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</si>
  <si>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</si>
  <si>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</si>
  <si>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</si>
  <si>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</si>
  <si>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</si>
  <si>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</si>
  <si>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</si>
  <si>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</si>
  <si>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</si>
  <si>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</si>
  <si>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</si>
  <si>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</si>
  <si>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</si>
  <si>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</si>
  <si>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</si>
  <si>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</si>
  <si>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</si>
  <si>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</si>
  <si>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</si>
  <si>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</si>
  <si>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</si>
  <si>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</si>
  <si>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</si>
  <si>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</si>
  <si>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</si>
  <si>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</si>
  <si>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</si>
  <si>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</si>
  <si>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</si>
  <si>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</si>
  <si>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</si>
  <si>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</si>
  <si>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</si>
  <si>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</si>
  <si>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</si>
  <si>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</si>
  <si>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</si>
  <si>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</si>
  <si>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</si>
  <si>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</si>
  <si>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</si>
  <si>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</si>
  <si>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</si>
  <si>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</si>
  <si>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</si>
  <si>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</si>
  <si>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</si>
  <si>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</si>
  <si>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</si>
  <si>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</si>
  <si>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</si>
  <si>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</si>
  <si>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</si>
  <si>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</si>
  <si>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</si>
  <si>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</si>
  <si>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</si>
  <si>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</si>
  <si>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</si>
  <si>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</si>
  <si>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</si>
  <si>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</si>
  <si>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</si>
  <si>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</si>
  <si>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</si>
  <si>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</si>
  <si>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</si>
  <si>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</si>
  <si>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</si>
  <si>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</si>
  <si>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</si>
  <si>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</si>
  <si>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</si>
  <si>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</si>
  <si>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</si>
  <si>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</si>
  <si>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</si>
  <si>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</si>
  <si>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</si>
  <si>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</si>
  <si>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</si>
  <si>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</si>
  <si>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</si>
  <si>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</si>
  <si>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</si>
  <si>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</si>
  <si>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</si>
  <si>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</si>
  <si>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</si>
  <si>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</si>
  <si>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</si>
  <si>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</si>
  <si>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</si>
  <si>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</si>
  <si>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</si>
  <si>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</si>
  <si>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</si>
  <si>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</si>
  <si>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</si>
  <si>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</si>
  <si>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</si>
  <si>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</si>
  <si>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</si>
  <si>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</si>
  <si>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</si>
  <si>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</si>
  <si>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</si>
  <si>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</si>
  <si>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</si>
  <si>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</si>
  <si>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</si>
  <si>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</si>
  <si>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</si>
  <si>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</si>
  <si>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</si>
  <si>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</si>
  <si>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</si>
  <si>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</si>
  <si>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</si>
  <si>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</si>
  <si>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</si>
  <si>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</si>
  <si>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</si>
  <si>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</si>
  <si>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</si>
  <si>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</si>
  <si>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</si>
  <si>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</si>
  <si>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</si>
  <si>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</si>
  <si>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</si>
  <si>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</si>
  <si>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</si>
  <si>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</si>
  <si>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</si>
  <si>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</si>
  <si>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</si>
  <si>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</si>
  <si>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</si>
  <si>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</si>
  <si>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</si>
  <si>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</si>
  <si>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</si>
  <si>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</si>
  <si>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</si>
  <si>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</si>
  <si>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</si>
  <si>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</si>
  <si>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</si>
  <si>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</si>
  <si>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</si>
  <si>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</si>
  <si>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</si>
  <si>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</si>
  <si>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</si>
  <si>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</si>
  <si>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</si>
  <si>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</si>
  <si>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</si>
  <si>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</si>
  <si>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</si>
  <si>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</si>
  <si>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</si>
  <si>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</si>
  <si>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</si>
  <si>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</si>
  <si>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</si>
  <si>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</si>
  <si>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</si>
  <si>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</si>
  <si>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</si>
  <si>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</si>
  <si>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</si>
  <si>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</si>
  <si>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</si>
  <si>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</si>
  <si>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</si>
  <si>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</si>
  <si>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</si>
  <si>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</si>
  <si>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</si>
  <si>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</si>
  <si>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</si>
  <si>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</si>
  <si>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</si>
  <si>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</si>
  <si>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</si>
  <si>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</si>
  <si>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</si>
  <si>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</si>
  <si>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</si>
  <si>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</si>
  <si>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</si>
  <si>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</si>
  <si>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</si>
  <si>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</si>
  <si>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</si>
  <si>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</si>
  <si>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</si>
  <si>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</si>
  <si>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</si>
  <si>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</si>
  <si>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</si>
  <si>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</si>
  <si>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</si>
  <si>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</si>
  <si>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</si>
  <si>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</si>
  <si>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</si>
  <si>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</si>
  <si>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</si>
  <si>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</si>
  <si>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</si>
  <si>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</si>
  <si>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</si>
  <si>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</si>
  <si>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</si>
  <si>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</si>
  <si>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</si>
  <si>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</si>
  <si>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</si>
  <si>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</si>
  <si>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</si>
  <si>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</si>
  <si>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</si>
  <si>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</si>
  <si>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</si>
  <si>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</si>
  <si>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</si>
  <si>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</si>
  <si>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</si>
  <si>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</si>
  <si>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</si>
  <si>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</si>
  <si>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</si>
  <si>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</si>
  <si>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</si>
  <si>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</si>
  <si>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</si>
  <si>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</si>
  <si>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</si>
  <si>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</si>
  <si>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</si>
  <si>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</si>
  <si>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</si>
  <si>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</si>
  <si>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</si>
  <si>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</si>
  <si>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</si>
  <si>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</si>
  <si>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</si>
  <si>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</si>
  <si>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</si>
  <si>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</si>
  <si>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</si>
  <si>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</si>
  <si>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</si>
  <si>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</si>
  <si>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</si>
  <si>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</si>
  <si>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</si>
  <si>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</si>
  <si>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</si>
  <si>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</si>
  <si>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</si>
  <si>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</si>
  <si>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</si>
  <si>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</si>
  <si>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</si>
  <si>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</si>
  <si>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</si>
  <si>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</si>
  <si>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</si>
  <si>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</si>
  <si>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</si>
  <si>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</si>
  <si>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</si>
  <si>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</si>
  <si>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</si>
  <si>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</si>
  <si>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</si>
  <si>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</si>
  <si>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</si>
  <si>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</si>
  <si>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</si>
  <si>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</si>
  <si>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</si>
  <si>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</si>
  <si>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</si>
  <si>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</si>
  <si>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</si>
  <si>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</si>
  <si>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</si>
  <si>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</si>
  <si>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</si>
  <si>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</si>
  <si>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</si>
  <si>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</si>
  <si>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</si>
  <si>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</si>
  <si>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</si>
  <si>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</si>
  <si>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</si>
  <si>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</si>
  <si>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</si>
  <si>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</si>
  <si>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</si>
  <si>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</si>
  <si>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</si>
  <si>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</si>
  <si>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</si>
  <si>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</si>
  <si>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</si>
  <si>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</si>
  <si>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</si>
  <si>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</si>
  <si>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</si>
  <si>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</si>
  <si>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</si>
  <si>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</si>
  <si>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</si>
  <si>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</si>
  <si>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</si>
  <si>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</si>
  <si>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</si>
  <si>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</si>
  <si>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</si>
  <si>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</si>
  <si>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</si>
  <si>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</si>
  <si>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</si>
  <si>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</si>
  <si>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</si>
  <si>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</si>
  <si>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</si>
  <si>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</si>
  <si>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</si>
  <si>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</si>
  <si>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</si>
  <si>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</si>
  <si>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</si>
  <si>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</si>
  <si>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</si>
  <si>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</si>
  <si>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</si>
  <si>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</si>
  <si>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</si>
  <si>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</si>
  <si>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</si>
  <si>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</si>
  <si>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</si>
  <si>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</si>
  <si>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</si>
  <si>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</si>
  <si>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</si>
  <si>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</si>
  <si>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</si>
  <si>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</si>
  <si>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</si>
  <si>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</si>
  <si>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</si>
  <si>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</si>
  <si>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</si>
  <si>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</si>
  <si>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</si>
  <si>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</si>
  <si>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</si>
  <si>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</si>
  <si>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</si>
  <si>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</si>
  <si>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</si>
  <si>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</si>
  <si>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</si>
  <si>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</si>
  <si>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</si>
  <si>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</si>
  <si>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</si>
  <si>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</si>
  <si>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</si>
  <si>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</si>
  <si>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</si>
  <si>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</si>
  <si>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</si>
  <si>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</si>
  <si>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</si>
  <si>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</si>
  <si>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</si>
  <si>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</si>
  <si>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</si>
  <si>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</si>
  <si>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</si>
  <si>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</si>
  <si>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</si>
  <si>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</si>
  <si>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</si>
  <si>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</si>
  <si>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</si>
  <si>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</si>
  <si>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</si>
  <si>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</si>
  <si>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</si>
  <si>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</si>
  <si>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</si>
  <si>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</si>
  <si>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</si>
  <si>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</si>
  <si>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</si>
  <si>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</si>
  <si>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</si>
  <si>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</si>
  <si>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</si>
  <si>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</si>
  <si>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</si>
  <si>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</si>
  <si>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</si>
  <si>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</si>
  <si>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</si>
  <si>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</si>
  <si>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</si>
  <si>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</si>
  <si>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</si>
  <si>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</si>
  <si>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</si>
  <si>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</si>
  <si>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</si>
  <si>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</si>
  <si>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</si>
  <si>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</si>
  <si>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</si>
  <si>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</si>
  <si>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</si>
  <si>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</si>
  <si>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</si>
  <si>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</si>
  <si>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</si>
  <si>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</si>
  <si>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</si>
  <si>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</si>
  <si>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</si>
  <si>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</si>
  <si>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</si>
  <si>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</si>
  <si>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</si>
  <si>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</si>
  <si>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</si>
  <si>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</si>
  <si>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</si>
  <si>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</si>
  <si>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</si>
  <si>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</si>
  <si>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</si>
  <si>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</si>
  <si>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</si>
  <si>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</si>
  <si>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</si>
  <si>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</si>
  <si>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</si>
  <si>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</si>
  <si>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</si>
  <si>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</si>
  <si>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</si>
  <si>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</si>
  <si>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</si>
  <si>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</si>
  <si>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</si>
  <si>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</si>
  <si>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</si>
  <si>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</si>
  <si>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</si>
  <si>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</si>
  <si>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</si>
  <si>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</si>
  <si>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</si>
  <si>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</si>
  <si>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</si>
  <si>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</si>
  <si>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</si>
  <si>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</si>
  <si>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</si>
  <si>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</si>
  <si>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</si>
  <si>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</si>
  <si>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</si>
  <si>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</si>
  <si>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</si>
  <si>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</si>
  <si>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</si>
  <si>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</si>
  <si>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</si>
  <si>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</si>
  <si>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</si>
  <si>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</si>
  <si>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</si>
  <si>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</si>
  <si>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</si>
  <si>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</si>
  <si>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</si>
  <si>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</si>
  <si>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</si>
  <si>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</si>
  <si>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</si>
  <si>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</si>
  <si>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</si>
  <si>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</si>
  <si>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</si>
  <si>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</si>
  <si>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</si>
  <si>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</si>
  <si>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</si>
  <si>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</si>
  <si>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</si>
  <si>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</si>
  <si>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</si>
  <si>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</si>
  <si>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</si>
  <si>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</si>
  <si>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</si>
  <si>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</si>
  <si>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</si>
  <si>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</si>
  <si>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</si>
  <si>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</si>
  <si>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</si>
  <si>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</si>
  <si>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</si>
  <si>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</si>
  <si>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</si>
  <si>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</si>
  <si>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</si>
  <si>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</si>
  <si>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</si>
  <si>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</si>
  <si>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</si>
  <si>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</si>
  <si>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</si>
  <si>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</si>
  <si>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</si>
  <si>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</si>
  <si>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</si>
  <si>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</si>
  <si>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</si>
  <si>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</si>
  <si>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</si>
  <si>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</si>
  <si>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</si>
  <si>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</si>
  <si>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</si>
  <si>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</si>
  <si>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</si>
  <si>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</si>
  <si>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</si>
  <si>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</si>
  <si>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</si>
  <si>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</si>
  <si>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</si>
  <si>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</si>
  <si>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</si>
  <si>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</si>
  <si>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</si>
  <si>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</si>
  <si>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</si>
  <si>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</si>
  <si>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</si>
  <si>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</si>
  <si>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</si>
  <si>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</si>
  <si>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</si>
  <si>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</si>
  <si>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</si>
  <si>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</si>
  <si>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</si>
  <si>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</si>
  <si>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</si>
  <si>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</si>
  <si>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</si>
  <si>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</si>
  <si>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</si>
  <si>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</si>
  <si>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</si>
  <si>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</si>
  <si>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</si>
  <si>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</si>
  <si>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</si>
  <si>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</si>
  <si>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</si>
  <si>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</si>
  <si>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</si>
  <si>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</si>
  <si>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</si>
  <si>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</si>
  <si>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</si>
  <si>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</si>
  <si>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</si>
  <si>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</si>
  <si>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</si>
  <si>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</si>
  <si>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</si>
  <si>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</si>
  <si>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</si>
  <si>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</si>
  <si>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</si>
  <si>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</si>
  <si>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</si>
  <si>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</si>
  <si>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</si>
  <si>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</si>
  <si>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</si>
  <si>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</si>
  <si>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</si>
  <si>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</si>
  <si>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</si>
  <si>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</si>
  <si>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</si>
  <si>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</si>
  <si>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</si>
  <si>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</si>
  <si>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</si>
  <si>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</si>
  <si>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</si>
  <si>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</si>
  <si>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</si>
  <si>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</si>
  <si>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</si>
  <si>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</si>
  <si>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</si>
  <si>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</si>
  <si>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</si>
  <si>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</si>
  <si>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</si>
  <si>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</si>
  <si>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</si>
  <si>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</si>
  <si>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</si>
  <si>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</si>
  <si>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</si>
  <si>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</si>
  <si>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</si>
  <si>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</si>
  <si>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</si>
  <si>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</si>
  <si>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</si>
  <si>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</si>
  <si>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</si>
  <si>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</si>
  <si>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</si>
  <si>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</si>
  <si>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</si>
  <si>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</si>
  <si>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</si>
  <si>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</si>
  <si>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</si>
  <si>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</si>
  <si>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</si>
  <si>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</si>
  <si>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</si>
  <si>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</si>
  <si>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</si>
  <si>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</si>
  <si>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</si>
  <si>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</si>
  <si>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</si>
  <si>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</si>
  <si>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</si>
  <si>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</si>
  <si>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</si>
  <si>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</si>
  <si>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</si>
  <si>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</si>
  <si>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</si>
  <si>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</si>
  <si>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</si>
  <si>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</si>
  <si>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</si>
  <si>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</si>
  <si>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</si>
  <si>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</si>
  <si>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</si>
  <si>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</si>
  <si>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</si>
  <si>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</si>
  <si>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</si>
  <si>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</si>
  <si>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</si>
  <si>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</si>
  <si>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</si>
  <si>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</si>
  <si>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</si>
  <si>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</si>
  <si>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</si>
  <si>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</si>
  <si>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</si>
  <si>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</si>
  <si>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</si>
  <si>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</si>
  <si>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</si>
  <si>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</si>
  <si>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</si>
  <si>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</si>
  <si>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</si>
  <si>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</si>
  <si>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</si>
  <si>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</si>
  <si>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</si>
  <si>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</si>
  <si>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</si>
  <si>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</si>
  <si>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</si>
  <si>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</si>
  <si>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</si>
  <si>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</si>
  <si>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</si>
  <si>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</si>
  <si>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</si>
  <si>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</si>
  <si>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</si>
  <si>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</si>
  <si>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</si>
  <si>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</si>
  <si>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</si>
  <si>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</si>
  <si>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</si>
  <si>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</si>
  <si>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</si>
  <si>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</si>
  <si>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</si>
  <si>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</si>
  <si>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</si>
  <si>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</si>
  <si>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</si>
  <si>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</si>
  <si>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</si>
  <si>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</si>
  <si>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</si>
  <si>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</si>
  <si>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</si>
  <si>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</si>
  <si>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</si>
  <si>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</si>
  <si>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</si>
  <si>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</si>
  <si>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</si>
  <si>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</si>
  <si>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</si>
  <si>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</si>
  <si>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</si>
  <si>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</si>
  <si>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</si>
  <si>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</si>
  <si>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</si>
  <si>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</si>
  <si>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</si>
  <si>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</si>
  <si>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</si>
  <si>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</si>
  <si>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</si>
  <si>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</si>
  <si>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</si>
  <si>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</si>
  <si>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</si>
  <si>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</si>
  <si>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</si>
  <si>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</si>
  <si>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</si>
  <si>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</si>
  <si>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</si>
  <si>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</si>
  <si>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</si>
  <si>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</si>
  <si>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</si>
  <si>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</si>
  <si>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</si>
  <si>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</si>
  <si>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</si>
  <si>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</si>
  <si>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</si>
  <si>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</si>
  <si>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</si>
  <si>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</si>
  <si>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</si>
  <si>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</si>
  <si>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</si>
  <si>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</si>
  <si>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</si>
  <si>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</si>
  <si>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</si>
  <si>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</si>
  <si>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</si>
  <si>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</si>
  <si>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</si>
  <si>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</si>
  <si>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</si>
  <si>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</si>
  <si>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</si>
  <si>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</si>
  <si>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</si>
  <si>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</si>
  <si>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</si>
  <si>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</si>
  <si>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</si>
  <si>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</si>
  <si>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</si>
  <si>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</si>
  <si>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</si>
  <si>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</si>
  <si>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</si>
  <si>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</si>
  <si>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</si>
  <si>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</si>
  <si>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</si>
  <si>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</si>
  <si>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</si>
  <si>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</si>
  <si>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</si>
  <si>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</si>
  <si>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</si>
  <si>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</si>
  <si>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</si>
  <si>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</si>
  <si>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</si>
  <si>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</si>
  <si>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</si>
  <si>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</si>
  <si>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</si>
  <si>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</si>
  <si>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</si>
  <si>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</si>
  <si>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</si>
  <si>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</si>
  <si>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</si>
  <si>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</si>
  <si>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</si>
  <si>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</si>
  <si>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</si>
  <si>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</si>
  <si>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</si>
  <si>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</si>
  <si>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</si>
  <si>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</si>
  <si>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</si>
  <si>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</si>
  <si>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</si>
  <si>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</si>
  <si>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</si>
  <si>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</si>
  <si>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</si>
  <si>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</si>
  <si>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</si>
  <si>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</si>
  <si>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</si>
  <si>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</si>
  <si>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</si>
  <si>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</si>
  <si>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</si>
  <si>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</si>
  <si>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</si>
  <si>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</si>
  <si>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</si>
  <si>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</si>
  <si>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</si>
  <si>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</si>
  <si>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</si>
  <si>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</si>
  <si>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</si>
  <si>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</si>
  <si>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</si>
  <si>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</si>
  <si>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</si>
  <si>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</si>
  <si>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</si>
  <si>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</si>
  <si>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</si>
  <si>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</si>
  <si>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</si>
  <si>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</si>
  <si>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</si>
  <si>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</si>
  <si>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</si>
  <si>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</si>
  <si>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</si>
  <si>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</si>
  <si>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</si>
  <si>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</si>
  <si>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</si>
  <si>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</si>
  <si>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</si>
  <si>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</si>
  <si>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</si>
  <si>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</si>
  <si>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</si>
  <si>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</si>
  <si>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</si>
  <si>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</si>
  <si>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</si>
  <si>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</si>
  <si>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</si>
  <si>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</si>
  <si>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</si>
  <si>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</si>
  <si>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</si>
  <si>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</si>
  <si>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</si>
  <si>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</si>
  <si>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</si>
  <si>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</si>
  <si>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</si>
  <si>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</si>
  <si>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</si>
  <si>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</si>
  <si>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</si>
  <si>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</si>
  <si>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</si>
  <si>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</si>
  <si>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</si>
  <si>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</si>
  <si>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</si>
  <si>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</si>
  <si>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</si>
  <si>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</si>
  <si>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</si>
  <si>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</si>
  <si>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</si>
  <si>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</si>
  <si>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</si>
  <si>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</si>
  <si>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</si>
  <si>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</si>
  <si>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</si>
  <si>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</si>
  <si>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</si>
  <si>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</si>
  <si>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</si>
  <si>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</si>
  <si>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</si>
  <si>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</si>
  <si>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</si>
  <si>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</si>
  <si>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</si>
  <si>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</si>
  <si>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</si>
  <si>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</si>
  <si>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</si>
  <si>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</si>
  <si>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</si>
  <si>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</si>
  <si>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</si>
  <si>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</si>
  <si>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</si>
  <si>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</si>
  <si>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</si>
  <si>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</si>
  <si>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</si>
  <si>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</si>
  <si>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</si>
  <si>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</si>
  <si>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</si>
  <si>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</si>
  <si>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</si>
  <si>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</si>
  <si>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</si>
  <si>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</si>
  <si>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</si>
  <si>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</si>
  <si>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</si>
  <si>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</si>
  <si>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</si>
  <si>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</si>
  <si>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</si>
  <si>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</si>
  <si>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</si>
  <si>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</si>
  <si>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</si>
  <si>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</si>
  <si>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</si>
  <si>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</si>
  <si>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</si>
  <si>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</si>
  <si>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</si>
  <si>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</si>
  <si>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</si>
  <si>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</si>
  <si>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</si>
  <si>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</si>
  <si>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</si>
  <si>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</si>
  <si>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</si>
  <si>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</si>
  <si>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</si>
  <si>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</si>
  <si>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</si>
  <si>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</si>
  <si>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</si>
  <si>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</si>
  <si>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</si>
  <si>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</si>
  <si>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</si>
  <si>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</si>
  <si>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</si>
  <si>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</si>
  <si>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</si>
  <si>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</si>
  <si>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</si>
  <si>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</si>
  <si>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</si>
  <si>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</si>
  <si>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</si>
  <si>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</si>
  <si>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</si>
  <si>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</si>
  <si>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</si>
  <si>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</si>
  <si>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</si>
  <si>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</si>
  <si>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</si>
  <si>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</si>
  <si>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</si>
  <si>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</si>
  <si>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</si>
  <si>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</si>
  <si>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</si>
  <si>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</si>
  <si>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</si>
  <si>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</si>
  <si>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</si>
  <si>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</si>
  <si>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</si>
  <si>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</si>
  <si>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</si>
  <si>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</si>
  <si>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</si>
  <si>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</si>
  <si>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</si>
  <si>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</si>
  <si>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</si>
  <si>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</si>
  <si>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</si>
  <si>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</si>
  <si>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</si>
  <si>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</si>
  <si>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</si>
  <si>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</si>
  <si>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</si>
  <si>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</si>
  <si>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</si>
  <si>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</si>
  <si>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</si>
  <si>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</si>
  <si>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</si>
  <si>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</si>
  <si>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</si>
  <si>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</si>
  <si>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</si>
  <si>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</si>
  <si>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</si>
  <si>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</si>
  <si>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</si>
  <si>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</si>
  <si>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</si>
  <si>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</si>
  <si>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</si>
  <si>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</si>
  <si>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</si>
  <si>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</si>
  <si>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</si>
  <si>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</si>
  <si>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</si>
  <si>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</si>
  <si>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</si>
  <si>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</si>
  <si>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</si>
  <si>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</si>
  <si>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</si>
  <si>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</si>
  <si>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</si>
  <si>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</si>
  <si>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</si>
  <si>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</si>
  <si>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</si>
  <si>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</si>
  <si>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</si>
  <si>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</si>
  <si>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</si>
  <si>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</si>
  <si>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</si>
  <si>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</si>
  <si>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</si>
  <si>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</si>
  <si>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</si>
  <si>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</si>
  <si>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</si>
  <si>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</si>
  <si>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</si>
  <si>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</si>
  <si>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</si>
  <si>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</si>
  <si>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</si>
  <si>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</si>
  <si>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</si>
  <si>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</si>
  <si>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</si>
  <si>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</si>
  <si>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</si>
  <si>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</si>
  <si>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</si>
  <si>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</si>
  <si>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</si>
  <si>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</si>
  <si>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</si>
  <si>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</si>
  <si>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</si>
  <si>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</si>
  <si>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</si>
  <si>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</si>
  <si>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</si>
  <si>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</si>
  <si>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</si>
  <si>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</si>
  <si>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</si>
  <si>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</si>
  <si>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</si>
  <si>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</si>
  <si>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</si>
  <si>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</si>
  <si>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</si>
  <si>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</si>
  <si>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</si>
  <si>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</si>
  <si>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</si>
  <si>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</si>
  <si>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</si>
  <si>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</si>
  <si>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</si>
  <si>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</si>
  <si>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</si>
  <si>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</si>
  <si>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</si>
  <si>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</si>
  <si>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</si>
  <si>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</si>
  <si>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</si>
  <si>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</si>
  <si>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</si>
  <si>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</si>
  <si>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</si>
  <si>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</si>
  <si>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</si>
  <si>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</si>
  <si>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</si>
  <si>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</si>
  <si>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</si>
  <si>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</si>
  <si>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</si>
  <si>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</si>
  <si>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</si>
  <si>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</si>
  <si>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</si>
  <si>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</si>
  <si>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</si>
  <si>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</si>
  <si>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</si>
  <si>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</si>
  <si>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</si>
  <si>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</si>
  <si>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</si>
  <si>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</si>
  <si>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</si>
  <si>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</si>
  <si>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</si>
  <si>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</si>
  <si>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</si>
  <si>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</si>
  <si>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</si>
  <si>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</si>
  <si>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</si>
  <si>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</si>
  <si>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</si>
  <si>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</si>
  <si>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</si>
  <si>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</si>
  <si>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</si>
  <si>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</si>
  <si>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</si>
  <si>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</si>
  <si>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</si>
  <si>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</si>
  <si>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</si>
  <si>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</si>
  <si>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</si>
  <si>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</si>
  <si>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</si>
  <si>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</si>
  <si>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</si>
  <si>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</si>
  <si>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</si>
  <si>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</si>
  <si>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</si>
  <si>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</si>
  <si>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</si>
  <si>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</si>
  <si>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</si>
  <si>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</si>
  <si>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</si>
  <si>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</si>
  <si>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</si>
  <si>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</si>
  <si>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</si>
  <si>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</si>
  <si>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</si>
  <si>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</si>
  <si>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</si>
  <si>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</si>
  <si>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</si>
  <si>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</si>
  <si>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</si>
  <si>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</si>
  <si>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</si>
  <si>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</si>
  <si>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</si>
  <si>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</si>
  <si>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</si>
  <si>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</si>
  <si>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</si>
  <si>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</si>
  <si>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</si>
  <si>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</si>
  <si>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</si>
  <si>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</si>
  <si>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</si>
  <si>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</si>
  <si>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</si>
  <si>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</si>
  <si>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</si>
  <si>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</si>
  <si>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</si>
  <si>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</si>
  <si>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</si>
  <si>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</si>
  <si>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</si>
  <si>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</si>
  <si>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</si>
  <si>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</si>
  <si>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</si>
  <si>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</si>
  <si>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</si>
  <si>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</si>
  <si>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</si>
  <si>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</si>
  <si>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</si>
  <si>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</si>
  <si>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</si>
  <si>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</si>
  <si>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</si>
  <si>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</si>
  <si>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</si>
  <si>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</si>
  <si>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</si>
  <si>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</si>
  <si>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</si>
  <si>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</si>
  <si>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</si>
  <si>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</si>
  <si>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</si>
  <si>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</si>
  <si>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</si>
  <si>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</si>
  <si>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</si>
  <si>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</si>
  <si>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</si>
  <si>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</si>
  <si>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</si>
  <si>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</si>
  <si>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</si>
  <si>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</si>
  <si>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</si>
  <si>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</si>
  <si>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</si>
  <si>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</si>
  <si>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</si>
  <si>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</si>
  <si>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</si>
  <si>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</si>
  <si>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</si>
  <si>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</si>
  <si>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</si>
  <si>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</si>
  <si>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</si>
  <si>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</si>
  <si>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</si>
  <si>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</si>
  <si>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</si>
  <si>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</si>
  <si>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</si>
  <si>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</si>
  <si>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</si>
  <si>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</si>
  <si>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</si>
  <si>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</si>
  <si>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</si>
  <si>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</si>
  <si>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</si>
  <si>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</si>
  <si>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</si>
  <si>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</si>
  <si>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</si>
  <si>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</si>
  <si>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</si>
  <si>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</si>
  <si>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</si>
  <si>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</si>
  <si>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</si>
  <si>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</si>
  <si>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</si>
  <si>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</si>
  <si>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</si>
  <si>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</si>
  <si>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</si>
  <si>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</si>
  <si>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</si>
  <si>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</si>
  <si>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</si>
  <si>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</si>
  <si>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</si>
  <si>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</si>
  <si>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</si>
  <si>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</si>
  <si>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</si>
  <si>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</si>
  <si>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</si>
  <si>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</si>
  <si>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</si>
  <si>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</si>
  <si>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</si>
  <si>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</si>
  <si>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</si>
  <si>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</si>
  <si>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</si>
  <si>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</si>
  <si>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</si>
  <si>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</si>
  <si>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</si>
  <si>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</si>
  <si>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</si>
  <si>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</si>
  <si>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</si>
  <si>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</si>
  <si>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</si>
  <si>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</si>
  <si>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</si>
  <si>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</si>
  <si>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</si>
  <si>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</si>
  <si>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</si>
  <si>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</si>
  <si>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</si>
  <si>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</si>
  <si>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</si>
  <si>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</si>
  <si>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</si>
  <si>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</si>
  <si>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</si>
  <si>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</si>
  <si>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</si>
  <si>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</si>
  <si>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</si>
  <si>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</si>
  <si>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</si>
  <si>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</si>
  <si>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</si>
  <si>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</si>
  <si>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</si>
  <si>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</si>
  <si>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</si>
  <si>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</si>
  <si>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</si>
  <si>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</si>
  <si>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</si>
  <si>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</si>
  <si>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</si>
  <si>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</si>
  <si>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</si>
  <si>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</si>
  <si>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</si>
  <si>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</si>
  <si>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</si>
  <si>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</si>
  <si>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</si>
  <si>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</si>
  <si>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</si>
  <si>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</si>
  <si>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</si>
  <si>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</si>
  <si>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</si>
  <si>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</si>
  <si>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</si>
  <si>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</si>
  <si>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</si>
  <si>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</si>
  <si>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</si>
  <si>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</si>
  <si>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</si>
  <si>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</si>
  <si>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</si>
  <si>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</si>
  <si>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</si>
  <si>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</si>
  <si>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</si>
  <si>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</si>
  <si>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</si>
  <si>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</si>
  <si>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</si>
  <si>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</si>
  <si>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</si>
  <si>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</si>
  <si>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</si>
  <si>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</si>
  <si>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</si>
  <si>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</si>
  <si>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</si>
  <si>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</si>
  <si>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</si>
  <si>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</si>
  <si>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</si>
  <si>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</si>
  <si>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</si>
  <si>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</si>
  <si>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</si>
  <si>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</si>
  <si>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</si>
  <si>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</si>
  <si>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</si>
  <si>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</si>
  <si>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</si>
  <si>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</si>
  <si>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</si>
  <si>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</si>
  <si>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</si>
  <si>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</si>
  <si>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</si>
  <si>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</si>
  <si>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</si>
  <si>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</si>
  <si>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</si>
  <si>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</si>
  <si>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</si>
  <si>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</si>
  <si>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</si>
  <si>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</si>
  <si>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</si>
  <si>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</si>
  <si>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</si>
  <si>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</si>
  <si>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</si>
  <si>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</si>
  <si>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</si>
  <si>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</si>
  <si>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</si>
  <si>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</si>
  <si>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</si>
  <si>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</si>
  <si>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</si>
  <si>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</si>
  <si>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</si>
  <si>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</si>
  <si>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</si>
  <si>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</si>
  <si>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</si>
  <si>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</si>
  <si>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</si>
  <si>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</si>
  <si>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</si>
  <si>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</si>
  <si>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</si>
  <si>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</si>
  <si>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</si>
  <si>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</si>
  <si>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</si>
  <si>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</si>
  <si>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</si>
  <si>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</si>
  <si>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</si>
  <si>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</si>
  <si>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</si>
  <si>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</si>
  <si>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</si>
  <si>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</si>
  <si>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</si>
  <si>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</si>
  <si>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</si>
  <si>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</si>
  <si>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</si>
  <si>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</si>
  <si>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</si>
  <si>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</si>
  <si>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</si>
  <si>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</si>
  <si>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</si>
  <si>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</si>
  <si>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</si>
  <si>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</si>
  <si>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</si>
  <si>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</si>
  <si>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</si>
  <si>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</si>
  <si>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</si>
  <si>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</si>
  <si>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</si>
  <si>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</si>
  <si>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</si>
  <si>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</si>
  <si>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</si>
  <si>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</si>
  <si>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</si>
  <si>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</si>
  <si>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</si>
  <si>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</si>
  <si>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</si>
  <si>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</si>
  <si>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</si>
  <si>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</si>
  <si>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</si>
  <si>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</si>
  <si>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</si>
  <si>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</si>
  <si>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</si>
  <si>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</si>
  <si>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</si>
  <si>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</si>
  <si>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</si>
  <si>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</si>
  <si>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</si>
  <si>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</si>
  <si>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</si>
  <si>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</si>
  <si>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</si>
  <si>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</si>
  <si>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</si>
  <si>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</si>
  <si>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</si>
  <si>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</si>
  <si>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</si>
  <si>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</si>
  <si>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</si>
  <si>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</si>
  <si>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</si>
  <si>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</si>
  <si>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</si>
  <si>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</si>
  <si>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</si>
  <si>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</si>
  <si>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</si>
  <si>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</si>
  <si>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</si>
  <si>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</si>
  <si>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</si>
  <si>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</si>
  <si>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</si>
  <si>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</si>
  <si>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</si>
  <si>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</si>
  <si>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</si>
  <si>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</si>
  <si>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</si>
  <si>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</si>
  <si>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</si>
  <si>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</si>
  <si>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</si>
  <si>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</si>
  <si>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</si>
  <si>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</si>
  <si>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</si>
  <si>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</si>
  <si>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</si>
  <si>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</si>
  <si>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</si>
  <si>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</si>
  <si>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</si>
  <si>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</si>
  <si>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</si>
  <si>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</si>
  <si>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</si>
  <si>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</si>
  <si>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</si>
  <si>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</si>
  <si>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</si>
  <si>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</si>
  <si>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</si>
  <si>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</si>
  <si>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</si>
  <si>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</si>
  <si>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</si>
  <si>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</si>
  <si>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</si>
  <si>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</si>
  <si>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</si>
  <si>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</si>
  <si>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</si>
  <si>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</si>
  <si>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</si>
  <si>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</si>
  <si>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</si>
  <si>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</si>
  <si>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</si>
  <si>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</si>
  <si>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</si>
  <si>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</si>
  <si>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</si>
  <si>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</si>
  <si>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</si>
  <si>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</si>
  <si>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</si>
  <si>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</si>
  <si>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</si>
  <si>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</si>
  <si>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</si>
  <si>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</si>
  <si>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</si>
  <si>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</si>
  <si>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</si>
  <si>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</si>
  <si>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</si>
  <si>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</si>
  <si>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</si>
  <si>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</si>
  <si>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</si>
  <si>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</si>
  <si>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</si>
  <si>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</si>
  <si>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</si>
  <si>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</si>
  <si>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</si>
  <si>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</si>
  <si>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</si>
  <si>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</si>
  <si>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</si>
  <si>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</si>
  <si>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</si>
  <si>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</si>
  <si>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</si>
  <si>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</si>
  <si>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</si>
  <si>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</si>
  <si>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</si>
  <si>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</si>
  <si>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</si>
  <si>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</si>
  <si>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</si>
  <si>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</si>
  <si>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</si>
  <si>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</si>
  <si>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</si>
  <si>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</si>
  <si>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</si>
  <si>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</si>
  <si>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</si>
  <si>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</si>
  <si>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</si>
  <si>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</si>
  <si>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</si>
  <si>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</si>
  <si>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</si>
  <si>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</si>
  <si>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</si>
  <si>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</si>
  <si>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</si>
  <si>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</si>
  <si>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</si>
  <si>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</si>
  <si>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</si>
  <si>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</si>
  <si>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</si>
  <si>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</si>
  <si>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</si>
  <si>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</si>
  <si>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</si>
  <si>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</si>
  <si>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</si>
  <si>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</si>
  <si>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</si>
  <si>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</si>
  <si>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</si>
  <si>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</si>
  <si>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</si>
  <si>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</si>
  <si>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</si>
  <si>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</si>
  <si>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</si>
  <si>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</si>
  <si>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</si>
  <si>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</si>
  <si>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</si>
  <si>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</si>
  <si>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</si>
  <si>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</si>
  <si>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</si>
  <si>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</si>
  <si>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</si>
  <si>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</si>
  <si>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</si>
  <si>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</si>
  <si>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</si>
  <si>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</si>
  <si>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</si>
  <si>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</si>
  <si>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</si>
  <si>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</si>
  <si>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</si>
  <si>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</si>
  <si>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</si>
  <si>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</si>
  <si>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</si>
  <si>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</si>
  <si>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</si>
  <si>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</si>
  <si>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</si>
  <si>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</si>
  <si>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</si>
  <si>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</si>
  <si>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</si>
  <si>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</si>
  <si>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</si>
  <si>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</si>
  <si>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</si>
  <si>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</si>
  <si>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</si>
  <si>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</si>
  <si>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</si>
  <si>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</si>
  <si>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</si>
  <si>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</si>
  <si>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</si>
  <si>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</si>
  <si>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</si>
  <si>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</si>
  <si>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</si>
  <si>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</si>
  <si>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</si>
  <si>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</si>
  <si>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</si>
  <si>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</si>
  <si>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</si>
  <si>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</si>
  <si>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</si>
  <si>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</si>
  <si>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</si>
  <si>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</si>
  <si>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</si>
  <si>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</si>
  <si>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</si>
  <si>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</si>
  <si>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</si>
  <si>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</si>
  <si>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</si>
  <si>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</si>
  <si>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</si>
  <si>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</si>
  <si>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</si>
  <si>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</si>
  <si>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</si>
  <si>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</si>
  <si>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</si>
  <si>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</si>
  <si>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</si>
  <si>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</si>
  <si>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</si>
  <si>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</si>
  <si>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</si>
  <si>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</si>
  <si>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</si>
  <si>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</si>
  <si>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</si>
  <si>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</si>
  <si>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</si>
  <si>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</si>
  <si>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</si>
  <si>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</si>
  <si>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</si>
  <si>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</si>
  <si>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</si>
  <si>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</si>
  <si>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</si>
  <si>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</si>
  <si>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</si>
  <si>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</si>
  <si>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</si>
  <si>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</si>
  <si>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</si>
  <si>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</si>
  <si>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</si>
  <si>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</si>
  <si>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</si>
  <si>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</si>
  <si>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</si>
  <si>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</si>
  <si>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</si>
  <si>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</si>
  <si>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</si>
  <si>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</si>
  <si>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</si>
  <si>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</si>
  <si>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</si>
  <si>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</si>
  <si>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</si>
  <si>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</si>
  <si>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</si>
  <si>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</si>
  <si>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</si>
  <si>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</si>
  <si>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</si>
  <si>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</si>
  <si>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</si>
  <si>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</si>
  <si>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</si>
  <si>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</si>
  <si>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</si>
  <si>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</si>
  <si>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</si>
  <si>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</si>
  <si>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</si>
  <si>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</si>
  <si>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</si>
  <si>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</si>
  <si>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</si>
  <si>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</si>
  <si>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</si>
  <si>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</si>
  <si>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</si>
  <si>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</si>
  <si>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</si>
  <si>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</si>
  <si>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</si>
  <si>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</si>
  <si>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</si>
  <si>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</si>
  <si>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</si>
  <si>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</si>
  <si>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</si>
  <si>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</si>
  <si>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</si>
  <si>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</si>
  <si>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</si>
  <si>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</si>
  <si>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</si>
  <si>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</si>
  <si>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</si>
  <si>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</si>
  <si>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</si>
  <si>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</si>
  <si>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</si>
  <si>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</si>
  <si>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</si>
  <si>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</si>
  <si>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</si>
  <si>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</si>
  <si>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</si>
  <si>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</si>
  <si>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</si>
  <si>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</si>
  <si>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</si>
  <si>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</si>
  <si>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</si>
  <si>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</si>
  <si>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</si>
  <si>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</si>
  <si>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</si>
  <si>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</si>
  <si>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</si>
  <si>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</si>
  <si>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</si>
  <si>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</si>
  <si>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</si>
  <si>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</si>
  <si>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</si>
  <si>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</si>
  <si>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</si>
  <si>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</si>
  <si>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</si>
  <si>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</si>
  <si>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</si>
  <si>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</si>
  <si>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</si>
  <si>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</si>
  <si>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</si>
  <si>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</si>
  <si>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</si>
  <si>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</si>
  <si>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</si>
  <si>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</si>
  <si>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</si>
  <si>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</si>
  <si>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</si>
  <si>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</si>
  <si>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</si>
  <si>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</si>
  <si>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</si>
  <si>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</si>
  <si>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</si>
  <si>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</si>
  <si>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</si>
  <si>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</si>
  <si>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</si>
  <si>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</si>
  <si>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</si>
  <si>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</si>
  <si>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</si>
  <si>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</si>
  <si>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</si>
  <si>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</si>
  <si>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</si>
  <si>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</si>
  <si>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</si>
  <si>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</si>
  <si>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</si>
  <si>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</si>
  <si>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</si>
  <si>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</si>
  <si>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</si>
  <si>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</si>
  <si>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</si>
  <si>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</si>
  <si>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</si>
  <si>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</si>
  <si>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</si>
  <si>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</si>
  <si>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</si>
  <si>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</si>
  <si>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</si>
  <si>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</si>
  <si>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</si>
  <si>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</si>
  <si>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</si>
  <si>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</si>
  <si>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</si>
  <si>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</si>
  <si>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</si>
  <si>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</si>
  <si>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</si>
  <si>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</si>
  <si>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</si>
  <si>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</si>
  <si>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</si>
  <si>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</si>
  <si>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</si>
  <si>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</si>
  <si>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</si>
  <si>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</si>
  <si>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</si>
  <si>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</si>
  <si>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</si>
  <si>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</si>
  <si>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</si>
  <si>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</si>
  <si>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</si>
  <si>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</si>
  <si>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</si>
  <si>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</si>
  <si>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</si>
  <si>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</si>
  <si>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</si>
  <si>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</si>
  <si>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</si>
  <si>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</si>
  <si>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</si>
  <si>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</si>
  <si>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</si>
  <si>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</si>
  <si>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</si>
  <si>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</si>
  <si>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</si>
  <si>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</si>
  <si>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</si>
  <si>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</si>
  <si>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</si>
  <si>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</si>
  <si>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</si>
  <si>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</si>
  <si>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</si>
  <si>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</si>
  <si>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</si>
  <si>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</si>
  <si>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</si>
  <si>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</si>
  <si>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</si>
  <si>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</si>
  <si>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</si>
  <si>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</si>
  <si>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</si>
  <si>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</si>
  <si>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</si>
  <si>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</si>
  <si>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</si>
  <si>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</si>
  <si>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</si>
  <si>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</si>
  <si>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</si>
  <si>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</si>
  <si>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</si>
  <si>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</si>
  <si>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</si>
  <si>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</si>
  <si>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</si>
  <si>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</si>
  <si>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</si>
  <si>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</si>
  <si>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</si>
  <si>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</si>
  <si>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</si>
  <si>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</si>
  <si>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</si>
  <si>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</si>
  <si>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</si>
  <si>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</si>
  <si>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</si>
  <si>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</si>
  <si>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</si>
  <si>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</si>
  <si>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</si>
  <si>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</si>
  <si>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</si>
  <si>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</si>
  <si>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</si>
  <si>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</si>
  <si>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</si>
  <si>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</si>
  <si>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</si>
  <si>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</si>
  <si>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</si>
  <si>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</si>
  <si>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</si>
  <si>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</si>
  <si>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</si>
  <si>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</si>
  <si>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</si>
  <si>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</si>
  <si>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</si>
  <si>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</si>
  <si>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</si>
  <si>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</si>
  <si>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</si>
  <si>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</si>
  <si>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</si>
  <si>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</si>
  <si>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</si>
  <si>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</si>
  <si>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</si>
  <si>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</si>
  <si>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</si>
  <si>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</si>
  <si>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</si>
  <si>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</si>
  <si>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</si>
  <si>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</si>
  <si>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</si>
  <si>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</si>
  <si>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</si>
  <si>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</si>
  <si>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</si>
  <si>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</si>
  <si>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</si>
  <si>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</si>
  <si>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</si>
  <si>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</si>
  <si>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</si>
  <si>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</si>
  <si>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</si>
  <si>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</si>
  <si>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</si>
  <si>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</si>
  <si>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</si>
  <si>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</si>
  <si>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</si>
  <si>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</si>
  <si>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</si>
  <si>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</si>
  <si>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</si>
  <si>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</si>
  <si>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</si>
  <si>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</si>
  <si>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</si>
  <si>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</si>
  <si>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</si>
  <si>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</si>
  <si>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</si>
  <si>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</si>
  <si>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</si>
  <si>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</si>
  <si>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</si>
  <si>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</si>
  <si>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</si>
  <si>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</si>
  <si>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</si>
  <si>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</si>
  <si>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</si>
  <si>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</si>
  <si>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</si>
  <si>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</si>
  <si>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</si>
  <si>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</si>
  <si>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</si>
  <si>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</si>
  <si>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</si>
  <si>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</si>
  <si>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</si>
  <si>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</si>
  <si>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</si>
  <si>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</si>
  <si>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</si>
  <si>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</si>
  <si>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</si>
  <si>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</si>
  <si>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</si>
  <si>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</si>
  <si>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</si>
  <si>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</si>
  <si>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</si>
  <si>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</si>
  <si>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</si>
  <si>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</si>
  <si>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</si>
  <si>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</si>
  <si>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</si>
  <si>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</si>
  <si>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</si>
  <si>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</si>
  <si>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</si>
  <si>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</si>
  <si>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</si>
  <si>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</si>
  <si>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</si>
  <si>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</si>
  <si>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</si>
  <si>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</si>
  <si>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</si>
  <si>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</si>
  <si>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</si>
  <si>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</si>
  <si>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</si>
  <si>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</si>
  <si>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</si>
  <si>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</si>
  <si>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</si>
  <si>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</si>
  <si>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</si>
  <si>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</si>
  <si>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</si>
  <si>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</si>
  <si>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</si>
  <si>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</si>
  <si>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</si>
  <si>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</si>
  <si>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</si>
  <si>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</si>
  <si>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</si>
  <si>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</si>
  <si>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</si>
  <si>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</si>
  <si>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</si>
  <si>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</si>
  <si>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</si>
  <si>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</si>
  <si>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</si>
  <si>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</si>
  <si>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</si>
  <si>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</si>
  <si>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</si>
  <si>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</si>
  <si>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</si>
  <si>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</si>
  <si>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</si>
  <si>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</si>
  <si>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</si>
  <si>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</si>
  <si>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</si>
  <si>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</si>
  <si>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</si>
  <si>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</si>
  <si>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</si>
  <si>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</si>
  <si>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</si>
  <si>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</si>
  <si>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</si>
  <si>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</si>
  <si>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</si>
  <si>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</si>
  <si>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</si>
  <si>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</si>
  <si>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</si>
  <si>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</si>
  <si>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</si>
  <si>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</si>
  <si>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</si>
  <si>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</si>
  <si>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</si>
  <si>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</si>
  <si>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</si>
  <si>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</si>
  <si>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</si>
  <si>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</si>
  <si>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</si>
  <si>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</si>
  <si>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</si>
  <si>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</si>
  <si>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</si>
  <si>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</si>
  <si>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</si>
  <si>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</si>
  <si>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</si>
  <si>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</si>
  <si>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</si>
  <si>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</si>
  <si>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</si>
  <si>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</si>
  <si>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</si>
  <si>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</si>
  <si>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</si>
  <si>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</si>
  <si>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</si>
  <si>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</si>
  <si>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</si>
  <si>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</si>
  <si>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</si>
  <si>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</si>
  <si>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</si>
  <si>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</si>
  <si>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</si>
  <si>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</si>
  <si>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</si>
  <si>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</si>
  <si>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</si>
  <si>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</si>
  <si>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</si>
  <si>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</si>
  <si>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</si>
  <si>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</si>
  <si>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</si>
  <si>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</si>
  <si>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</si>
  <si>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</si>
  <si>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</si>
  <si>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</si>
  <si>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</si>
  <si>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</si>
  <si>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</si>
  <si>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</si>
  <si>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</si>
  <si>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</si>
  <si>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</si>
  <si>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</si>
  <si>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</si>
  <si>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</si>
  <si>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</si>
  <si>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</si>
  <si>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</si>
  <si>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</si>
  <si>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</si>
  <si>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</si>
  <si>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</si>
  <si>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</si>
  <si>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</si>
  <si>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</si>
  <si>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</si>
  <si>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</si>
  <si>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</si>
  <si>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</si>
  <si>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</si>
  <si>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</si>
  <si>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</si>
  <si>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</si>
  <si>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</si>
  <si>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</si>
  <si>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</si>
  <si>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</si>
  <si>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</si>
  <si>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</si>
  <si>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</si>
  <si>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</si>
  <si>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</si>
  <si>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</si>
  <si>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</si>
  <si>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</si>
  <si>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</si>
  <si>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</si>
  <si>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</si>
  <si>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</si>
  <si>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</si>
  <si>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</si>
  <si>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</si>
  <si>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</si>
  <si>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</si>
  <si>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</si>
  <si>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</si>
  <si>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</si>
  <si>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</si>
  <si>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</si>
  <si>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</si>
  <si>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</si>
  <si>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</si>
  <si>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</si>
  <si>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</si>
  <si>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</si>
  <si>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</si>
  <si>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</si>
  <si>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</si>
  <si>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</si>
  <si>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</si>
  <si>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</si>
  <si>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</si>
  <si>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</si>
  <si>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</si>
  <si>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</si>
  <si>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</si>
  <si>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</si>
  <si>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</si>
  <si>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</si>
  <si>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</si>
  <si>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</si>
  <si>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</si>
  <si>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</si>
  <si>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</si>
  <si>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</si>
  <si>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</si>
  <si>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</si>
  <si>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</si>
  <si>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</si>
  <si>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</si>
  <si>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</si>
  <si>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</si>
  <si>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</si>
  <si>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</si>
  <si>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</si>
  <si>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</si>
  <si>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</si>
  <si>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</si>
  <si>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</si>
  <si>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</si>
  <si>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</si>
  <si>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</si>
  <si>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</si>
  <si>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</si>
  <si>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</si>
  <si>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</si>
  <si>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</si>
  <si>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</si>
  <si>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</si>
  <si>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</si>
  <si>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</si>
  <si>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</si>
  <si>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</si>
  <si>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</si>
  <si>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</si>
  <si>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</si>
  <si>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</si>
  <si>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</si>
  <si>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</si>
  <si>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</si>
  <si>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</si>
  <si>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</si>
  <si>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</si>
  <si>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</si>
  <si>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</si>
  <si>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</si>
  <si>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</si>
  <si>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</si>
  <si>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</si>
  <si>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</si>
  <si>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</si>
  <si>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</si>
  <si>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</si>
  <si>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</si>
  <si>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</si>
  <si>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</si>
  <si>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</si>
  <si>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</si>
  <si>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</si>
  <si>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</si>
  <si>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</si>
  <si>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</si>
  <si>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</si>
  <si>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</si>
  <si>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</si>
  <si>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</si>
  <si>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</si>
  <si>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</si>
  <si>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</si>
  <si>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</si>
  <si>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</si>
  <si>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</si>
  <si>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</si>
  <si>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</si>
  <si>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</si>
  <si>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</si>
  <si>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</si>
  <si>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</si>
  <si>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</si>
  <si>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</si>
  <si>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</si>
  <si>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</si>
  <si>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</si>
  <si>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</si>
  <si>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</si>
  <si>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</si>
  <si>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</si>
  <si>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</si>
  <si>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</si>
  <si>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</si>
  <si>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</si>
  <si>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</si>
  <si>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</si>
  <si>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</si>
  <si>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</si>
  <si>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</si>
  <si>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</si>
  <si>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</si>
  <si>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</si>
  <si>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</si>
  <si>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</si>
  <si>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</si>
  <si>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</si>
  <si>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</si>
  <si>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</si>
  <si>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</si>
  <si>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</si>
  <si>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</si>
  <si>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</si>
  <si>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</si>
  <si>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</si>
  <si>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</si>
  <si>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</si>
  <si>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</si>
  <si>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</si>
  <si>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</si>
  <si>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</si>
  <si>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</si>
  <si>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</si>
  <si>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</si>
  <si>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</si>
  <si>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</si>
  <si>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</si>
  <si>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</si>
  <si>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</si>
  <si>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</si>
  <si>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</si>
  <si>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</si>
  <si>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</si>
  <si>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</si>
  <si>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</si>
  <si>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</si>
  <si>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</si>
  <si>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</si>
  <si>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</si>
  <si>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</si>
  <si>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</si>
  <si>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</si>
  <si>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</si>
  <si>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</si>
  <si>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</si>
  <si>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</si>
  <si>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</si>
  <si>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</si>
  <si>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</si>
  <si>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</si>
  <si>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</si>
  <si>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</si>
  <si>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</si>
  <si>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</si>
  <si>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</si>
  <si>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</si>
  <si>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</si>
  <si>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</si>
  <si>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</si>
  <si>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</si>
  <si>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</si>
  <si>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</si>
  <si>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</si>
  <si>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</si>
  <si>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</si>
  <si>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</si>
  <si>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</si>
  <si>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</si>
  <si>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</si>
  <si>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</si>
  <si>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</si>
  <si>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</si>
  <si>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</si>
  <si>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</si>
  <si>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</si>
  <si>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</si>
  <si>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</si>
  <si>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</si>
  <si>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</si>
  <si>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</si>
  <si>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</si>
  <si>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</si>
  <si>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</si>
  <si>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</si>
  <si>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</si>
  <si>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</si>
  <si>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</si>
  <si>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</si>
  <si>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</si>
  <si>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</si>
  <si>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</si>
  <si>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</si>
  <si>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</si>
  <si>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</si>
  <si>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</si>
  <si>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</si>
  <si>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</si>
  <si>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</si>
  <si>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</si>
  <si>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</si>
  <si>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</si>
  <si>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</si>
  <si>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</si>
  <si>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</si>
  <si>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</si>
  <si>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</si>
  <si>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</si>
  <si>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</si>
  <si>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</si>
  <si>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</si>
  <si>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</si>
  <si>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</si>
  <si>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</si>
  <si>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</si>
  <si>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</si>
  <si>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</si>
  <si>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</si>
  <si>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</si>
  <si>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</si>
  <si>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</si>
  <si>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</si>
  <si>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</si>
  <si>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</si>
  <si>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</si>
  <si>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</si>
  <si>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</si>
  <si>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</si>
  <si>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</si>
  <si>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</si>
  <si>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</si>
  <si>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</si>
  <si>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</si>
  <si>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</si>
  <si>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</si>
  <si>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</si>
  <si>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</si>
  <si>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</si>
  <si>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</si>
  <si>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</si>
  <si>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</si>
  <si>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</si>
  <si>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</si>
  <si>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</si>
  <si>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</si>
  <si>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</si>
  <si>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</si>
  <si>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</si>
  <si>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</si>
  <si>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</si>
  <si>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</si>
  <si>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</si>
  <si>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</si>
  <si>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</si>
  <si>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</si>
  <si>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</si>
  <si>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</si>
  <si>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</si>
  <si>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</si>
  <si>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</si>
  <si>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</si>
  <si>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</si>
  <si>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</si>
  <si>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</si>
  <si>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</si>
  <si>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</si>
  <si>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</si>
  <si>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</si>
  <si>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</si>
  <si>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</si>
  <si>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</si>
  <si>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</si>
  <si>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</si>
  <si>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</si>
  <si>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</si>
  <si>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</si>
  <si>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</si>
  <si>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</si>
  <si>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</si>
  <si>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</si>
  <si>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</si>
  <si>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</si>
  <si>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</si>
  <si>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</si>
  <si>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</si>
  <si>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</si>
  <si>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</si>
  <si>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</si>
  <si>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</si>
  <si>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</si>
  <si>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</si>
  <si>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</si>
  <si>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</si>
  <si>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</si>
  <si>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</si>
  <si>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</si>
  <si>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</si>
  <si>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</si>
  <si>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</si>
  <si>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</si>
  <si>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</si>
  <si>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</si>
  <si>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</si>
  <si>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</si>
  <si>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</si>
  <si>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</si>
  <si>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</si>
  <si>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</si>
  <si>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</si>
  <si>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</si>
  <si>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</si>
  <si>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</si>
  <si>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</si>
  <si>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</si>
  <si>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</si>
  <si>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</si>
  <si>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</si>
  <si>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</si>
  <si>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</si>
  <si>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</si>
  <si>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</si>
  <si>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</si>
  <si>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</si>
  <si>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</si>
  <si>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</si>
  <si>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</si>
  <si>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</si>
  <si>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</si>
  <si>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</si>
  <si>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</si>
  <si>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</si>
  <si>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</si>
  <si>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</si>
  <si>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</si>
  <si>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</si>
  <si>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</si>
  <si>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</si>
  <si>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</si>
  <si>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</si>
  <si>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</si>
  <si>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</si>
  <si>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</si>
  <si>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</si>
  <si>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</si>
  <si>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</si>
  <si>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</si>
  <si>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</si>
  <si>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</si>
  <si>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</si>
  <si>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</si>
  <si>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</si>
  <si>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</si>
  <si>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</si>
  <si>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</si>
  <si>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</si>
  <si>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</si>
  <si>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</si>
  <si>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</si>
  <si>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</si>
  <si>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</si>
  <si>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</si>
  <si>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</si>
  <si>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</si>
  <si>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</si>
  <si>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</si>
  <si>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</si>
  <si>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</si>
  <si>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</si>
  <si>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</si>
  <si>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</si>
  <si>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</si>
  <si>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</si>
  <si>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</si>
  <si>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</si>
  <si>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</si>
  <si>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</si>
  <si>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</si>
  <si>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</si>
  <si>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</si>
  <si>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</si>
  <si>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</si>
  <si>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</si>
  <si>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</si>
  <si>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</si>
  <si>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</si>
  <si>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</si>
  <si>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</si>
  <si>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</si>
  <si>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</si>
  <si>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</si>
  <si>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</si>
  <si>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</si>
  <si>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</si>
  <si>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</si>
  <si>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</si>
  <si>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</si>
  <si>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</si>
  <si>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</si>
  <si>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</si>
  <si>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</si>
  <si>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</si>
  <si>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</si>
  <si>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</si>
  <si>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</si>
  <si>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</si>
  <si>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</si>
  <si>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</si>
  <si>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</si>
  <si>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</si>
  <si>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</si>
  <si>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</si>
  <si>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</si>
  <si>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</si>
  <si>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</si>
  <si>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</si>
  <si>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</si>
  <si>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</si>
  <si>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</si>
  <si>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</si>
  <si>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</si>
  <si>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</si>
  <si>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</si>
  <si>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</si>
  <si>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</si>
  <si>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</si>
  <si>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</si>
  <si>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</si>
  <si>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</si>
  <si>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</si>
  <si>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</si>
  <si>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</si>
  <si>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</si>
  <si>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</si>
  <si>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</si>
  <si>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</si>
  <si>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</si>
  <si>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</si>
  <si>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</si>
  <si>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</si>
  <si>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</si>
  <si>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</si>
  <si>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</si>
  <si>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</si>
  <si>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</si>
  <si>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</si>
  <si>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</si>
  <si>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</si>
  <si>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</si>
  <si>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</si>
  <si>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</si>
  <si>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</si>
  <si>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</si>
  <si>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</si>
  <si>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</si>
  <si>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</si>
  <si>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</si>
  <si>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</si>
  <si>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</si>
  <si>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</si>
  <si>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</si>
  <si>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</si>
  <si>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</si>
  <si>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</si>
  <si>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</si>
  <si>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</si>
  <si>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</si>
  <si>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</si>
  <si>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</si>
  <si>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</si>
  <si>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</si>
  <si>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</si>
  <si>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</si>
  <si>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</si>
  <si>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</si>
  <si>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</si>
  <si>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</si>
  <si>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</si>
  <si>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</si>
  <si>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</si>
  <si>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</si>
  <si>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</si>
  <si>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</si>
  <si>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</si>
  <si>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</si>
  <si>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</si>
  <si>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</si>
  <si>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</si>
  <si>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</si>
  <si>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</si>
  <si>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</si>
  <si>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</si>
  <si>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</si>
  <si>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</si>
  <si>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</si>
  <si>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</si>
  <si>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</si>
  <si>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</si>
  <si>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</si>
  <si>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</si>
  <si>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</si>
  <si>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</si>
  <si>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</si>
  <si>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</si>
  <si>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</si>
  <si>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</si>
  <si>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</si>
  <si>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</si>
  <si>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</si>
  <si>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</si>
  <si>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</si>
  <si>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</si>
  <si>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</si>
  <si>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</si>
  <si>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</si>
  <si>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</si>
  <si>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</si>
  <si>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</si>
  <si>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</si>
  <si>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</si>
  <si>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</si>
  <si>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</si>
  <si>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</si>
  <si>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</si>
  <si>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</si>
  <si>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</si>
  <si>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</si>
  <si>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</si>
  <si>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</si>
  <si>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</si>
  <si>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</si>
  <si>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</si>
  <si>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</si>
  <si>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</si>
  <si>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</si>
  <si>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</si>
  <si>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</si>
  <si>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</si>
  <si>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</si>
  <si>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</si>
  <si>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</si>
  <si>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</si>
  <si>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</si>
  <si>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</si>
  <si>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</si>
  <si>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</si>
  <si>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</si>
  <si>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</si>
  <si>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</si>
  <si>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</si>
  <si>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</si>
  <si>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</si>
  <si>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</si>
  <si>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</si>
  <si>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</si>
  <si>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</si>
  <si>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</si>
  <si>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</si>
  <si>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</si>
  <si>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</si>
  <si>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</si>
  <si>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</si>
  <si>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</si>
  <si>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</si>
  <si>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</si>
  <si>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</si>
  <si>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</si>
  <si>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</si>
  <si>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</si>
  <si>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</si>
  <si>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</si>
  <si>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</si>
  <si>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</si>
  <si>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</si>
  <si>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</si>
  <si>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</si>
  <si>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</si>
  <si>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</si>
  <si>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</si>
  <si>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</si>
  <si>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</si>
  <si>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</si>
  <si>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</si>
  <si>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</si>
  <si>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</si>
  <si>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</si>
  <si>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</si>
  <si>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</si>
  <si>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</si>
  <si>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</si>
  <si>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</si>
  <si>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</si>
  <si>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</si>
  <si>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</si>
  <si>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</si>
  <si>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</si>
  <si>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</si>
  <si>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</si>
  <si>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</si>
  <si>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</si>
  <si>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</si>
  <si>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</si>
  <si>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</si>
  <si>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</si>
  <si>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</si>
  <si>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</si>
  <si>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</si>
  <si>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</si>
  <si>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</si>
  <si>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</si>
  <si>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</si>
  <si>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</si>
  <si>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</si>
  <si>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</si>
  <si>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</si>
  <si>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</si>
  <si>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</si>
  <si>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</si>
  <si>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</si>
  <si>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</si>
  <si>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</si>
  <si>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</si>
  <si>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</si>
  <si>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</si>
  <si>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</si>
  <si>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</si>
  <si>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</si>
  <si>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</si>
  <si>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</si>
  <si>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</si>
  <si>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</si>
  <si>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</si>
  <si>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</si>
  <si>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</si>
  <si>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</si>
  <si>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</si>
  <si>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</si>
  <si>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</si>
  <si>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</si>
  <si>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</si>
  <si>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</si>
  <si>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</si>
  <si>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</si>
  <si>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</si>
  <si>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</si>
  <si>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</si>
  <si>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</si>
  <si>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</si>
  <si>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</si>
  <si>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</si>
  <si>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</si>
  <si>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</si>
  <si>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</si>
  <si>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</si>
  <si>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</si>
  <si>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</si>
  <si>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</si>
  <si>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</si>
  <si>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</si>
  <si>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</si>
  <si>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</si>
  <si>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</si>
  <si>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</si>
  <si>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</si>
  <si>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</si>
  <si>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</si>
  <si>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</si>
  <si>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</si>
  <si>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</si>
  <si>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</si>
  <si>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</si>
  <si>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</si>
  <si>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</si>
  <si>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</si>
  <si>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</si>
  <si>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</si>
  <si>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</si>
  <si>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</si>
  <si>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</si>
  <si>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</si>
  <si>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</si>
  <si>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</si>
  <si>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</si>
  <si>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</si>
  <si>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</si>
  <si>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</si>
  <si>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</si>
  <si>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</si>
  <si>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</si>
  <si>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</si>
  <si>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</si>
  <si>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</si>
  <si>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</si>
  <si>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</si>
  <si>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</si>
  <si>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</si>
  <si>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</si>
  <si>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</si>
  <si>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</si>
  <si>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</si>
  <si>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</si>
  <si>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</si>
  <si>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</si>
  <si>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</si>
  <si>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</si>
  <si>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</si>
  <si>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</si>
  <si>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</si>
  <si>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</si>
  <si>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</si>
  <si>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</si>
  <si>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</si>
  <si>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</si>
  <si>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</si>
  <si>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</si>
  <si>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</si>
  <si>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</si>
  <si>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</si>
  <si>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</si>
  <si>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</si>
  <si>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</si>
  <si>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</si>
  <si>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</si>
  <si>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</si>
  <si>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</si>
  <si>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</si>
  <si>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</si>
  <si>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</si>
  <si>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</si>
  <si>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</si>
  <si>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</si>
  <si>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</si>
  <si>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</si>
  <si>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</si>
  <si>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</si>
  <si>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</si>
  <si>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</si>
  <si>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</si>
  <si>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</si>
  <si>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</si>
  <si>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</si>
  <si>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</si>
  <si>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</si>
  <si>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</si>
  <si>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</si>
  <si>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</si>
  <si>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</si>
  <si>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</si>
  <si>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</si>
  <si>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</si>
  <si>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</si>
  <si>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</si>
  <si>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</si>
  <si>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</si>
  <si>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</si>
  <si>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</si>
  <si>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</si>
  <si>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</si>
  <si>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</si>
  <si>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</si>
  <si>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</si>
  <si>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</si>
  <si>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</si>
  <si>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</si>
  <si>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</si>
  <si>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</si>
  <si>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</si>
  <si>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</si>
  <si>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</si>
  <si>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</si>
  <si>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</si>
  <si>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</si>
  <si>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</si>
  <si>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</si>
  <si>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</si>
  <si>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</si>
  <si>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</si>
  <si>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</si>
  <si>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</si>
  <si>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</si>
  <si>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</si>
  <si>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</si>
  <si>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</si>
  <si>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</si>
  <si>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</si>
  <si>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</si>
  <si>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</si>
  <si>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</si>
  <si>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</si>
  <si>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</si>
  <si>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</si>
  <si>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</si>
  <si>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</si>
  <si>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</si>
  <si>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</si>
  <si>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</si>
  <si>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</si>
  <si>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</si>
  <si>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</si>
  <si>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</si>
  <si>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</si>
  <si>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</si>
  <si>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</si>
  <si>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</si>
  <si>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</si>
  <si>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</si>
  <si>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</si>
  <si>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</si>
  <si>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</si>
  <si>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</si>
  <si>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</si>
  <si>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</si>
  <si>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</si>
  <si>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</si>
  <si>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</si>
  <si>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</si>
  <si>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</si>
  <si>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</si>
  <si>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</si>
  <si>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</si>
  <si>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</si>
  <si>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</si>
  <si>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</si>
  <si>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</si>
  <si>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</si>
  <si>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</si>
  <si>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</si>
  <si>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</si>
  <si>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</si>
  <si>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</si>
  <si>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</si>
  <si>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</si>
  <si>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</si>
  <si>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</si>
  <si>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</si>
  <si>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</si>
  <si>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</si>
  <si>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</si>
  <si>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</si>
  <si>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</si>
  <si>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</si>
  <si>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</si>
  <si>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</si>
  <si>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</si>
  <si>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</si>
  <si>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</si>
  <si>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</si>
  <si>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</si>
  <si>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</si>
  <si>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</si>
  <si>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</si>
  <si>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</si>
  <si>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</si>
  <si>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</si>
  <si>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</si>
  <si>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</si>
  <si>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</si>
  <si>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</si>
  <si>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</si>
  <si>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</si>
  <si>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</si>
  <si>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</si>
  <si>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</si>
  <si>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</si>
  <si>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</si>
  <si>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</si>
  <si>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</si>
  <si>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</si>
  <si>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</si>
  <si>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</si>
  <si>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</si>
  <si>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</si>
  <si>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</si>
  <si>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</si>
  <si>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</si>
  <si>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</si>
  <si>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</si>
  <si>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</si>
  <si>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</si>
  <si>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</si>
  <si>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</si>
  <si>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</si>
  <si>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</si>
  <si>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</si>
  <si>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</si>
  <si>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</si>
  <si>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</si>
  <si>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</si>
  <si>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</si>
  <si>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</si>
  <si>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</si>
  <si>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</si>
  <si>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</si>
  <si>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</si>
  <si>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</si>
  <si>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</si>
  <si>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</si>
  <si>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</si>
  <si>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</si>
  <si>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</si>
  <si>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</si>
  <si>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</si>
  <si>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</si>
  <si>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</si>
  <si>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</si>
  <si>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</si>
  <si>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</si>
  <si>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</si>
  <si>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</si>
  <si>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</si>
  <si>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</si>
  <si>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</si>
  <si>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</si>
  <si>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</si>
  <si>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</si>
  <si>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</si>
  <si>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</si>
  <si>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</si>
  <si>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</si>
  <si>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</si>
  <si>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</si>
  <si>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</si>
  <si>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</si>
  <si>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</si>
  <si>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</si>
  <si>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</si>
  <si>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</si>
  <si>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</si>
  <si>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</si>
  <si>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</si>
  <si>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</si>
  <si>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</si>
  <si>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</si>
  <si>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</si>
  <si>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</si>
  <si>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</si>
  <si>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</si>
  <si>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</si>
  <si>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</si>
  <si>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</si>
  <si>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</si>
  <si>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</si>
  <si>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</si>
  <si>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</si>
  <si>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</si>
  <si>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</si>
  <si>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</si>
  <si>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</si>
  <si>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</si>
  <si>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</si>
  <si>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</si>
  <si>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</si>
  <si>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</si>
  <si>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</si>
  <si>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</si>
  <si>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</si>
  <si>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</si>
  <si>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</si>
  <si>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</si>
  <si>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</si>
  <si>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</si>
  <si>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</si>
  <si>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</si>
  <si>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</si>
  <si>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</si>
  <si>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</si>
  <si>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</si>
  <si>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</si>
  <si>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</si>
  <si>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</si>
  <si>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</si>
  <si>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</si>
  <si>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</si>
  <si>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</si>
  <si>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</si>
  <si>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</si>
  <si>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</si>
  <si>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</si>
  <si>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</si>
  <si>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</si>
  <si>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</si>
  <si>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</si>
  <si>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</si>
  <si>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</si>
  <si>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</si>
  <si>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</si>
  <si>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</si>
  <si>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</si>
  <si>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</si>
  <si>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</si>
  <si>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</si>
  <si>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</si>
  <si>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</si>
  <si>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</si>
  <si>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</si>
  <si>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</si>
  <si>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</si>
  <si>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</si>
  <si>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</si>
  <si>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</si>
  <si>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</si>
  <si>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</si>
  <si>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</si>
  <si>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</si>
  <si>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</si>
  <si>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</si>
  <si>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</si>
  <si>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</si>
  <si>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</si>
  <si>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</si>
  <si>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</si>
  <si>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</si>
  <si>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</si>
  <si>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</si>
  <si>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</si>
  <si>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</si>
  <si>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</si>
  <si>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</si>
  <si>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</si>
  <si>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</si>
  <si>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</si>
  <si>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</si>
  <si>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</si>
  <si>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</si>
  <si>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</si>
  <si>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</si>
  <si>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</si>
  <si>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</si>
  <si>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</si>
  <si>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</si>
  <si>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</si>
  <si>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</si>
  <si>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</si>
  <si>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</si>
  <si>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</si>
  <si>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</si>
  <si>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</si>
  <si>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</si>
  <si>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</si>
  <si>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</si>
  <si>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</si>
  <si>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</si>
  <si>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</si>
  <si>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</si>
  <si>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</si>
  <si>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</si>
  <si>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</si>
  <si>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</si>
  <si>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</si>
  <si>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</si>
  <si>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</si>
  <si>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</si>
  <si>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</si>
  <si>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</si>
  <si>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</si>
  <si>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</si>
  <si>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</si>
  <si>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</si>
  <si>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</si>
  <si>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</si>
  <si>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</si>
  <si>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</si>
  <si>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</si>
  <si>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</si>
  <si>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</si>
  <si>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</si>
  <si>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</si>
  <si>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</si>
  <si>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</si>
  <si>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</si>
  <si>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</si>
  <si>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</si>
  <si>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</si>
  <si>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</si>
  <si>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</si>
  <si>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</si>
  <si>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</si>
  <si>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</si>
  <si>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</si>
  <si>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</si>
  <si>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</si>
  <si>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</si>
  <si>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</si>
  <si>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</si>
  <si>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</si>
  <si>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</si>
  <si>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</si>
  <si>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</si>
  <si>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</si>
  <si>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</si>
  <si>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</si>
  <si>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</si>
  <si>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</si>
  <si>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</si>
  <si>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</si>
  <si>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</si>
  <si>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</si>
  <si>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</si>
  <si>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</si>
  <si>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</si>
  <si>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</si>
  <si>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</si>
  <si>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</si>
  <si>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</si>
  <si>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</si>
  <si>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</si>
  <si>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</si>
  <si>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</si>
  <si>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</si>
  <si>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</si>
  <si>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</si>
  <si>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</si>
  <si>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</si>
  <si>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</si>
  <si>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</si>
  <si>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</si>
  <si>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</si>
  <si>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</si>
  <si>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</si>
  <si>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</si>
  <si>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</si>
  <si>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</si>
  <si>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</si>
  <si>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</si>
  <si>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</si>
  <si>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</si>
  <si>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</si>
  <si>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</si>
  <si>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</si>
  <si>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</si>
  <si>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</si>
  <si>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</si>
  <si>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</si>
  <si>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</si>
  <si>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</si>
  <si>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</si>
  <si>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</si>
  <si>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</si>
  <si>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</si>
  <si>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</si>
  <si>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</si>
  <si>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</si>
  <si>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</si>
  <si>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</si>
  <si>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</si>
  <si>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</si>
  <si>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</si>
  <si>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</si>
  <si>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</si>
  <si>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</si>
  <si>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</si>
  <si>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</si>
  <si>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</si>
  <si>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</si>
  <si>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</si>
  <si>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</si>
  <si>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</si>
  <si>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</si>
  <si>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</si>
  <si>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</si>
  <si>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</si>
  <si>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</si>
  <si>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</si>
  <si>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</si>
  <si>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</si>
  <si>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</si>
  <si>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</si>
  <si>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</si>
  <si>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</si>
  <si>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</si>
  <si>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</si>
  <si>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</si>
  <si>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</si>
  <si>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</si>
  <si>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</si>
  <si>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</si>
  <si>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</si>
  <si>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</si>
  <si>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</si>
  <si>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</si>
  <si>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</si>
  <si>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</si>
  <si>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</si>
  <si>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</si>
  <si>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</si>
  <si>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</si>
  <si>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</si>
  <si>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</si>
  <si>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</si>
  <si>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</si>
  <si>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</si>
  <si>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</si>
  <si>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</si>
  <si>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</si>
  <si>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</si>
  <si>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</si>
  <si>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</si>
  <si>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</si>
  <si>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</si>
  <si>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</si>
  <si>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</si>
  <si>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</si>
  <si>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</si>
  <si>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</si>
  <si>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</si>
  <si>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</si>
  <si>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</si>
  <si>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</si>
  <si>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</si>
  <si>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</si>
  <si>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</si>
  <si>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</si>
  <si>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</si>
  <si>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</si>
  <si>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</si>
  <si>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</si>
  <si>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</si>
  <si>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</si>
  <si>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</si>
  <si>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</si>
  <si>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</si>
  <si>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</si>
  <si>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</si>
  <si>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</si>
  <si>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</si>
  <si>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</si>
  <si>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</si>
  <si>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</si>
  <si>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</si>
  <si>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</si>
  <si>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</si>
  <si>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</si>
  <si>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</si>
  <si>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</si>
  <si>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</si>
  <si>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</si>
  <si>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</si>
  <si>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</si>
  <si>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</si>
  <si>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</si>
  <si>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</si>
  <si>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</si>
  <si>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</si>
  <si>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</si>
  <si>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</si>
  <si>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</si>
  <si>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</si>
  <si>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</si>
  <si>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</si>
  <si>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</si>
  <si>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</si>
  <si>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</si>
  <si>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</si>
  <si>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</si>
  <si>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</si>
  <si>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</si>
  <si>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</si>
  <si>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</si>
  <si>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</si>
  <si>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</si>
  <si>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</si>
  <si>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</si>
  <si>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</si>
  <si>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</si>
  <si>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</si>
  <si>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</si>
  <si>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</si>
  <si>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</si>
  <si>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</si>
  <si>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</si>
  <si>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</si>
  <si>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</si>
  <si>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</si>
  <si>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</si>
  <si>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</si>
  <si>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</si>
  <si>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</si>
  <si>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</si>
  <si>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</si>
  <si>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</si>
  <si>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</si>
  <si>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</si>
  <si>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</si>
  <si>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</si>
  <si>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</si>
  <si>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</si>
  <si>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</si>
  <si>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</si>
  <si>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</si>
  <si>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</si>
  <si>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</si>
  <si>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</si>
  <si>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</si>
  <si>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</si>
  <si>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</si>
  <si>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</si>
  <si>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</si>
  <si>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</si>
  <si>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</si>
  <si>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</si>
  <si>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</si>
  <si>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</si>
  <si>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</si>
  <si>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</si>
  <si>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</si>
  <si>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</si>
  <si>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</si>
  <si>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</si>
  <si>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</si>
  <si>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</si>
  <si>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</si>
  <si>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</si>
  <si>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</si>
  <si>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</si>
  <si>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</si>
  <si>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</si>
  <si>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</si>
  <si>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</si>
  <si>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</si>
  <si>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</si>
  <si>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</si>
  <si>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</si>
  <si>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</si>
  <si>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</si>
  <si>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</si>
  <si>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</si>
  <si>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</si>
  <si>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</si>
  <si>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</si>
  <si>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</si>
  <si>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</si>
  <si>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</si>
  <si>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</si>
  <si>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</si>
  <si>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</si>
  <si>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</si>
  <si>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</si>
  <si>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</si>
  <si>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</si>
  <si>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</si>
  <si>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</si>
  <si>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</si>
  <si>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</si>
  <si>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</si>
  <si>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</si>
  <si>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</si>
  <si>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</si>
  <si>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</si>
  <si>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</si>
  <si>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</si>
  <si>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</si>
  <si>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</si>
  <si>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</si>
  <si>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</si>
  <si>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</si>
  <si>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</si>
  <si>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</si>
  <si>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</si>
  <si>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</si>
  <si>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</si>
  <si>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</si>
  <si>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</si>
  <si>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</si>
  <si>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</si>
  <si>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</si>
  <si>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</si>
  <si>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</si>
  <si>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</si>
  <si>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</si>
  <si>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</si>
  <si>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</si>
  <si>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</si>
  <si>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</si>
  <si>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</si>
  <si>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</si>
  <si>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</si>
  <si>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</si>
  <si>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</si>
  <si>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</si>
  <si>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</si>
  <si>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</si>
  <si>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</si>
  <si>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</si>
  <si>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</si>
  <si>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</si>
  <si>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</si>
  <si>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</si>
  <si>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</si>
  <si>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</si>
  <si>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</si>
  <si>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</si>
  <si>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</si>
  <si>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</si>
  <si>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</si>
  <si>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</si>
  <si>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</si>
  <si>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</si>
  <si>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</si>
  <si>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</si>
  <si>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</si>
  <si>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</si>
  <si>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</si>
  <si>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</si>
  <si>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</si>
  <si>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</si>
  <si>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</si>
  <si>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</si>
  <si>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</si>
  <si>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</si>
  <si>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</si>
  <si>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</si>
  <si>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</si>
  <si>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</si>
  <si>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</si>
  <si>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</si>
  <si>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</si>
  <si>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</si>
  <si>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</si>
  <si>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</si>
  <si>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</si>
  <si>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</si>
  <si>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</si>
  <si>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</si>
  <si>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</si>
  <si>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</si>
  <si>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</si>
  <si>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</si>
  <si>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</si>
  <si>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</si>
  <si>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</si>
  <si>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</si>
  <si>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</si>
  <si>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</si>
  <si>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</si>
  <si>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</si>
  <si>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</si>
  <si>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</si>
  <si>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</si>
  <si>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</si>
  <si>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</si>
  <si>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</si>
  <si>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</si>
  <si>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</si>
  <si>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</si>
  <si>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</si>
  <si>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</si>
  <si>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</si>
  <si>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</si>
  <si>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</si>
  <si>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</si>
  <si>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</si>
  <si>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</si>
  <si>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</si>
  <si>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</si>
  <si>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</si>
  <si>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</si>
  <si>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</si>
  <si>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</si>
  <si>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</si>
  <si>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</si>
  <si>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</si>
  <si>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</si>
  <si>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</si>
  <si>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</si>
  <si>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</si>
  <si>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</si>
  <si>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</si>
  <si>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</si>
  <si>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</si>
  <si>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</si>
  <si>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</si>
  <si>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</si>
  <si>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</si>
  <si>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</si>
  <si>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</si>
  <si>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</si>
  <si>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</si>
  <si>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</si>
  <si>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</si>
  <si>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</si>
  <si>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</si>
  <si>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</si>
  <si>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</si>
  <si>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</si>
  <si>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</si>
  <si>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</si>
  <si>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</si>
  <si>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</si>
  <si>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</si>
  <si>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</si>
  <si>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</si>
  <si>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</si>
  <si>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</si>
  <si>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</si>
  <si>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</si>
  <si>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</si>
  <si>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</si>
  <si>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</si>
  <si>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</si>
  <si>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</si>
  <si>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</si>
  <si>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</si>
  <si>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</si>
  <si>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</si>
  <si>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</si>
  <si>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</si>
  <si>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</si>
  <si>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</si>
  <si>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</si>
  <si>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</si>
  <si>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</si>
  <si>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</si>
  <si>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</si>
  <si>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</si>
  <si>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</si>
  <si>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</si>
  <si>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</si>
  <si>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</si>
  <si>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</si>
  <si>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</si>
  <si>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</si>
  <si>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</si>
  <si>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</si>
  <si>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</si>
  <si>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</si>
  <si>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</si>
  <si>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</si>
  <si>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</si>
  <si>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</si>
  <si>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</si>
  <si>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</si>
  <si>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</si>
  <si>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</si>
  <si>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</si>
  <si>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</si>
  <si>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</si>
  <si>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</si>
  <si>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</si>
  <si>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</si>
  <si>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</si>
  <si>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</si>
  <si>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</si>
  <si>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</si>
  <si>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</si>
  <si>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</si>
  <si>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</si>
  <si>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</si>
  <si>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</si>
  <si>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</si>
  <si>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</si>
  <si>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</si>
  <si>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</si>
  <si>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</si>
  <si>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</si>
  <si>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</si>
  <si>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</si>
  <si>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</si>
  <si>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</si>
  <si>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</si>
  <si>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</si>
  <si>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</si>
  <si>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</si>
  <si>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</si>
  <si>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</si>
  <si>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</si>
  <si>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</si>
  <si>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</si>
  <si>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</si>
  <si>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</si>
  <si>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</si>
  <si>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</si>
  <si>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</si>
  <si>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</si>
  <si>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</si>
  <si>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</si>
  <si>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</si>
  <si>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</si>
  <si>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</si>
  <si>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</si>
  <si>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</si>
  <si>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</si>
  <si>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</si>
  <si>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</si>
  <si>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</si>
  <si>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</si>
  <si>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</si>
  <si>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</si>
  <si>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</si>
  <si>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</si>
  <si>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</si>
  <si>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</si>
  <si>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</si>
  <si>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</si>
  <si>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</si>
  <si>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</si>
  <si>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</si>
  <si>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</si>
  <si>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</si>
  <si>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</si>
  <si>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</si>
  <si>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</si>
  <si>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</si>
  <si>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</si>
  <si>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</si>
  <si>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</si>
  <si>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</si>
  <si>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</si>
  <si>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</si>
  <si>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</si>
  <si>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</si>
  <si>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</si>
  <si>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</si>
  <si>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</si>
  <si>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</si>
  <si>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</si>
  <si>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</si>
  <si>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</si>
  <si>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</si>
  <si>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</si>
  <si>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</si>
  <si>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</si>
  <si>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</si>
  <si>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</si>
  <si>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</si>
  <si>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</si>
  <si>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</si>
  <si>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</si>
  <si>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</si>
  <si>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</si>
  <si>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</si>
  <si>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</si>
  <si>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</si>
  <si>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</si>
  <si>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</si>
  <si>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</si>
  <si>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</si>
  <si>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</si>
  <si>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</si>
  <si>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</si>
  <si>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</si>
  <si>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</si>
  <si>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</si>
  <si>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</si>
  <si>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</si>
  <si>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</si>
  <si>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</si>
  <si>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</si>
  <si>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</si>
  <si>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</si>
  <si>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</si>
  <si>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</si>
  <si>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</si>
  <si>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</si>
  <si>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</si>
  <si>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</si>
  <si>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</si>
  <si>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</si>
  <si>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</si>
  <si>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</si>
  <si>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</si>
  <si>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</si>
  <si>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</si>
  <si>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</si>
  <si>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</si>
  <si>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</si>
  <si>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</si>
  <si>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</si>
  <si>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</si>
  <si>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</si>
  <si>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</si>
  <si>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</si>
  <si>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</si>
  <si>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</si>
  <si>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</si>
  <si>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</si>
  <si>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</si>
  <si>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</si>
  <si>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</si>
  <si>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</si>
  <si>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</si>
  <si>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</si>
  <si>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</si>
  <si>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</si>
  <si>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</si>
  <si>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</si>
  <si>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</si>
  <si>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</si>
  <si>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</si>
  <si>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</si>
  <si>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</si>
  <si>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</si>
  <si>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</si>
  <si>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</si>
  <si>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</si>
  <si>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</si>
  <si>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</si>
  <si>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</si>
  <si>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</si>
  <si>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</si>
  <si>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</si>
  <si>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</si>
  <si>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</si>
  <si>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</si>
  <si>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</si>
  <si>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</si>
  <si>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</si>
  <si>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</si>
  <si>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</si>
  <si>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</si>
  <si>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</si>
  <si>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</si>
  <si>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</si>
  <si>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</si>
  <si>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</si>
  <si>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</si>
  <si>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</si>
  <si>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</si>
  <si>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</si>
  <si>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</si>
  <si>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</si>
  <si>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</si>
  <si>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</si>
  <si>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</si>
  <si>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</si>
  <si>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</si>
  <si>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</si>
  <si>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</si>
  <si>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</si>
  <si>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</si>
  <si>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</si>
  <si>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</si>
  <si>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</si>
  <si>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</si>
  <si>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</si>
  <si>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</si>
  <si>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</si>
  <si>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</si>
  <si>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</si>
  <si>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</si>
  <si>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</si>
  <si>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</si>
  <si>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</si>
  <si>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</si>
  <si>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</si>
  <si>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</si>
  <si>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</si>
  <si>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</si>
  <si>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</si>
  <si>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</si>
  <si>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</si>
  <si>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</si>
  <si>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</si>
  <si>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</si>
  <si>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</si>
  <si>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</si>
  <si>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</si>
  <si>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</si>
  <si>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</si>
  <si>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</si>
  <si>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</si>
  <si>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</si>
  <si>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</si>
  <si>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</si>
  <si>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</si>
  <si>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</si>
  <si>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</si>
  <si>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</si>
  <si>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</si>
  <si>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</si>
  <si>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</si>
  <si>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</si>
  <si>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</si>
  <si>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</si>
  <si>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</si>
  <si>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</si>
  <si>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</si>
  <si>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</si>
  <si>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</si>
  <si>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</si>
  <si>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</si>
  <si>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</si>
  <si>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</si>
  <si>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</si>
  <si>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</si>
  <si>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</si>
  <si>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</si>
  <si>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</si>
  <si>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</si>
  <si>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</si>
  <si>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</si>
  <si>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</si>
  <si>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</si>
  <si>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</si>
  <si>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</si>
  <si>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</si>
  <si>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</si>
  <si>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</si>
  <si>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</si>
  <si>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</si>
  <si>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</si>
  <si>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</si>
  <si>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</si>
  <si>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</si>
  <si>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</si>
  <si>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</si>
  <si>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</si>
  <si>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</si>
  <si>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</si>
  <si>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</si>
  <si>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</si>
  <si>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</si>
  <si>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</si>
  <si>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</si>
  <si>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</si>
  <si>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</si>
  <si>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</si>
  <si>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</si>
  <si>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</si>
  <si>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</si>
  <si>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</si>
  <si>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</si>
  <si>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</si>
  <si>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</si>
  <si>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</si>
  <si>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</si>
  <si>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</si>
  <si>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</si>
  <si>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</si>
  <si>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</si>
  <si>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</si>
  <si>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</si>
  <si>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</si>
  <si>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</si>
  <si>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</si>
  <si>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</si>
  <si>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</si>
  <si>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</si>
  <si>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</si>
  <si>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</si>
  <si>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</si>
  <si>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</si>
  <si>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</si>
  <si>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</si>
  <si>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</si>
  <si>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</si>
  <si>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</si>
  <si>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</si>
  <si>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</si>
  <si>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</si>
  <si>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</si>
  <si>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</si>
  <si>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</si>
  <si>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</si>
  <si>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</si>
  <si>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</si>
  <si>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</si>
  <si>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</si>
  <si>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</si>
  <si>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</si>
  <si>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</si>
  <si>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</si>
  <si>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</si>
  <si>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</si>
  <si>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</si>
  <si>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</si>
  <si>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</si>
  <si>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</si>
  <si>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</si>
  <si>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</si>
  <si>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</si>
  <si>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</si>
  <si>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</si>
  <si>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</si>
  <si>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</si>
  <si>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</si>
  <si>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</si>
  <si>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</si>
  <si>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</si>
  <si>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</si>
  <si>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</si>
  <si>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</si>
  <si>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</si>
  <si>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</si>
  <si>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</si>
  <si>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</si>
  <si>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</si>
  <si>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</si>
  <si>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</si>
  <si>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</si>
  <si>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</si>
  <si>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</si>
  <si>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</si>
  <si>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</si>
  <si>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</si>
  <si>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</si>
  <si>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</si>
  <si>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</si>
  <si>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</si>
  <si>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</si>
  <si>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</si>
  <si>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</si>
  <si>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</si>
  <si>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</si>
  <si>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</si>
  <si>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</si>
  <si>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</si>
  <si>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</si>
  <si>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</si>
  <si>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</si>
  <si>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</si>
  <si>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</si>
  <si>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</si>
  <si>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</si>
  <si>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</si>
  <si>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</si>
  <si>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</si>
  <si>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</si>
  <si>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</si>
  <si>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</si>
  <si>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</si>
  <si>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</si>
  <si>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</si>
  <si>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</si>
  <si>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</si>
  <si>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</si>
  <si>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</si>
  <si>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</si>
  <si>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</si>
  <si>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</si>
  <si>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</si>
  <si>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</si>
  <si>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</si>
  <si>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</si>
  <si>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</si>
  <si>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</si>
  <si>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</si>
  <si>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</si>
  <si>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</si>
  <si>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</si>
  <si>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</si>
  <si>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</si>
  <si>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</si>
  <si>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</si>
  <si>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</si>
  <si>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</si>
  <si>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</si>
  <si>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</si>
  <si>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</si>
  <si>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</si>
  <si>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</si>
  <si>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</si>
  <si>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</si>
  <si>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</si>
  <si>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</si>
  <si>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</si>
  <si>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</si>
  <si>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</si>
  <si>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</si>
  <si>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</si>
  <si>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</si>
  <si>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</si>
  <si>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</si>
  <si>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</si>
  <si>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</si>
  <si>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</si>
  <si>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</si>
  <si>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</si>
  <si>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</si>
  <si>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</si>
  <si>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</si>
  <si>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</si>
  <si>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</si>
  <si>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</si>
  <si>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</si>
  <si>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</si>
  <si>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</si>
  <si>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</si>
  <si>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</si>
  <si>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</si>
  <si>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</si>
  <si>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</si>
  <si>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</si>
  <si>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</si>
  <si>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</si>
  <si>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</si>
  <si>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</si>
  <si>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</si>
  <si>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</si>
  <si>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</si>
  <si>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</si>
  <si>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</si>
  <si>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</si>
  <si>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</si>
  <si>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</si>
  <si>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</si>
  <si>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</si>
  <si>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</si>
  <si>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</si>
  <si>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</si>
  <si>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</si>
  <si>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</si>
  <si>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</si>
  <si>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</si>
  <si>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</si>
  <si>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</si>
  <si>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</si>
  <si>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</si>
  <si>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</si>
  <si>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</si>
  <si>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</si>
  <si>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</si>
  <si>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</si>
  <si>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</si>
  <si>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</si>
  <si>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</si>
  <si>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</si>
  <si>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</si>
  <si>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</si>
  <si>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</si>
  <si>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</si>
  <si>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</si>
  <si>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</si>
  <si>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</si>
  <si>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</si>
  <si>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</si>
  <si>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</si>
  <si>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</si>
  <si>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</si>
  <si>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</si>
  <si>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</si>
  <si>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</si>
  <si>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</si>
  <si>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</si>
  <si>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</si>
  <si>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</si>
  <si>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</si>
  <si>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</si>
  <si>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</si>
  <si>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</si>
  <si>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</si>
  <si>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</si>
  <si>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</si>
  <si>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</si>
  <si>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</si>
  <si>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</si>
  <si>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</si>
  <si>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</si>
  <si>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</si>
  <si>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</si>
  <si>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</si>
  <si>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</si>
  <si>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</si>
  <si>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</si>
  <si>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</si>
  <si>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</si>
  <si>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</si>
  <si>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</si>
  <si>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</si>
  <si>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</si>
  <si>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</si>
  <si>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</si>
  <si>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</si>
  <si>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</si>
  <si>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</si>
  <si>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</si>
  <si>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</si>
  <si>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</si>
  <si>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</si>
  <si>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</si>
  <si>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</si>
  <si>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</si>
  <si>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</si>
  <si>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</si>
  <si>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</si>
  <si>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</si>
  <si>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</si>
  <si>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</si>
  <si>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</si>
  <si>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</si>
  <si>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</si>
  <si>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</si>
  <si>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</si>
  <si>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</si>
  <si>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</si>
  <si>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</si>
  <si>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</si>
  <si>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</si>
  <si>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</si>
  <si>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</si>
  <si>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</si>
  <si>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</si>
  <si>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</si>
  <si>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</si>
  <si>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</si>
  <si>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</si>
  <si>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</si>
  <si>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</si>
  <si>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</si>
  <si>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</si>
  <si>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</si>
  <si>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</si>
  <si>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</si>
  <si>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</si>
  <si>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</si>
  <si>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</si>
  <si>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</si>
  <si>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</si>
  <si>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</si>
  <si>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</si>
  <si>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</si>
  <si>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</si>
  <si>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</si>
  <si>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</si>
  <si>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</si>
  <si>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</si>
  <si>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</si>
  <si>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</si>
  <si>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</si>
  <si>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</si>
  <si>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</si>
  <si>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</si>
  <si>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</si>
  <si>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</si>
  <si>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</si>
  <si>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</si>
  <si>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</si>
  <si>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</si>
  <si>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</si>
  <si>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</si>
  <si>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</si>
  <si>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</si>
  <si>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</si>
  <si>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</si>
  <si>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</si>
  <si>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</si>
  <si>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</si>
  <si>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</si>
  <si>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</si>
  <si>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</si>
  <si>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</si>
  <si>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</si>
  <si>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</si>
  <si>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</si>
  <si>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</si>
  <si>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</si>
  <si>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</si>
  <si>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</si>
  <si>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</si>
  <si>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</si>
  <si>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</si>
  <si>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</si>
  <si>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</si>
  <si>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</si>
  <si>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</si>
  <si>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</si>
  <si>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</si>
  <si>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</si>
  <si>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</si>
  <si>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</si>
  <si>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</si>
  <si>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</si>
  <si>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</si>
  <si>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</si>
  <si>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</si>
  <si>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</si>
  <si>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</si>
  <si>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</si>
  <si>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</si>
  <si>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</si>
  <si>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</si>
  <si>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</si>
  <si>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</si>
  <si>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</si>
  <si>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</si>
  <si>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</si>
  <si>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</si>
  <si>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</si>
  <si>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</si>
  <si>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</si>
  <si>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</si>
  <si>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</si>
  <si>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</si>
  <si>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</si>
  <si>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</si>
  <si>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</si>
  <si>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</si>
  <si>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</si>
  <si>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</si>
  <si>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</si>
  <si>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</si>
  <si>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</si>
  <si>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</si>
  <si>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</si>
  <si>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</si>
  <si>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</si>
  <si>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</si>
  <si>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</si>
  <si>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</si>
  <si>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</si>
  <si>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</si>
  <si>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</si>
  <si>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</si>
  <si>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</si>
  <si>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</si>
  <si>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</si>
  <si>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</si>
  <si>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</si>
  <si>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</si>
  <si>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</si>
  <si>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</si>
  <si>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</si>
  <si>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</si>
  <si>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</si>
  <si>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</si>
  <si>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</si>
  <si>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</si>
  <si>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</si>
  <si>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</si>
  <si>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</si>
  <si>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</si>
  <si>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</si>
  <si>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</si>
  <si>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</si>
  <si>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</si>
  <si>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</si>
  <si>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</si>
  <si>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</si>
  <si>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</si>
  <si>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</si>
  <si>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</si>
  <si>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</si>
  <si>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</si>
  <si>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</si>
  <si>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</si>
  <si>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</si>
  <si>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</si>
  <si>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</si>
  <si>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</si>
  <si>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</si>
  <si>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</si>
  <si>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</si>
  <si>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</si>
  <si>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</si>
  <si>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</si>
  <si>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</si>
  <si>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</si>
  <si>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</si>
  <si>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</si>
  <si>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</si>
  <si>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</si>
  <si>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</si>
  <si>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</si>
  <si>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</si>
  <si>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</si>
  <si>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</si>
  <si>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</si>
  <si>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</si>
  <si>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</si>
  <si>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</si>
  <si>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</si>
  <si>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</si>
  <si>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</si>
  <si>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</si>
  <si>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</si>
  <si>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</si>
  <si>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</si>
  <si>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</si>
  <si>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</si>
  <si>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</si>
  <si>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</si>
  <si>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</si>
  <si>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</si>
  <si>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</si>
  <si>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</si>
  <si>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</si>
  <si>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</si>
  <si>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</si>
  <si>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</si>
  <si>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</si>
  <si>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</si>
  <si>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</si>
  <si>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</si>
  <si>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</si>
  <si>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</si>
  <si>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</si>
  <si>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</si>
  <si>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</si>
  <si>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</si>
  <si>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</si>
  <si>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</si>
  <si>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</si>
  <si>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</si>
  <si>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</si>
  <si>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</si>
  <si>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</si>
  <si>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</si>
  <si>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</si>
  <si>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</si>
  <si>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</si>
  <si>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</si>
  <si>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</si>
  <si>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</si>
  <si>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</si>
  <si>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</si>
  <si>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</si>
  <si>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</si>
  <si>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</si>
  <si>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</si>
  <si>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</si>
  <si>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</si>
  <si>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</si>
  <si>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</si>
  <si>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</si>
  <si>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</si>
  <si>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</si>
  <si>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</si>
  <si>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</si>
  <si>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</si>
  <si>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</si>
  <si>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</si>
  <si>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</si>
  <si>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</si>
  <si>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</si>
  <si>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</si>
  <si>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</si>
  <si>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</si>
  <si>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</si>
  <si>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</si>
  <si>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</si>
  <si>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</si>
  <si>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</si>
  <si>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</si>
  <si>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</si>
  <si>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</si>
  <si>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</si>
  <si>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</si>
  <si>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</si>
  <si>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</si>
  <si>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</si>
  <si>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</si>
  <si>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</si>
  <si>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</si>
  <si>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</si>
  <si>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</si>
  <si>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</si>
  <si>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</si>
  <si>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</si>
  <si>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</si>
  <si>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</si>
  <si>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</si>
  <si>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</si>
  <si>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</si>
  <si>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</si>
  <si>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</si>
  <si>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</si>
  <si>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</si>
  <si>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</si>
  <si>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</si>
  <si>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</si>
  <si>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</si>
  <si>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</si>
  <si>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</si>
  <si>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</si>
  <si>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</si>
  <si>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</si>
  <si>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</si>
  <si>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</si>
  <si>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</si>
  <si>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</si>
  <si>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</si>
  <si>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</si>
  <si>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</si>
  <si>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</si>
  <si>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</si>
  <si>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</si>
  <si>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</si>
  <si>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</si>
  <si>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</si>
  <si>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</si>
  <si>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</si>
  <si>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</si>
  <si>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</si>
  <si>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</si>
  <si>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</si>
  <si>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</si>
  <si>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</si>
  <si>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</si>
  <si>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</si>
  <si>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</si>
  <si>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</si>
  <si>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</si>
  <si>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</si>
  <si>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</si>
  <si>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</si>
  <si>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</si>
  <si>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</si>
  <si>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</si>
  <si>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</si>
  <si>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</si>
  <si>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</si>
  <si>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</si>
  <si>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</si>
  <si>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</si>
  <si>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</si>
  <si>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</si>
  <si>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</si>
  <si>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</si>
  <si>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</si>
  <si>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</si>
  <si>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</si>
  <si>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</si>
  <si>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</si>
  <si>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</si>
  <si>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</si>
  <si>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</si>
  <si>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</si>
  <si>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</si>
  <si>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</si>
  <si>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</si>
  <si>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</si>
  <si>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</si>
  <si>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</si>
  <si>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</si>
  <si>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</si>
  <si>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</si>
  <si>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</si>
  <si>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</si>
  <si>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</si>
  <si>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</si>
  <si>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</si>
  <si>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</si>
  <si>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</si>
  <si>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</si>
  <si>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</si>
  <si>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</si>
  <si>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</si>
  <si>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</si>
  <si>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</si>
  <si>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</si>
  <si>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</si>
  <si>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</si>
  <si>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</si>
  <si>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</si>
  <si>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</si>
  <si>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</si>
  <si>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</si>
  <si>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</si>
  <si>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</si>
  <si>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</si>
  <si>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</si>
  <si>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</si>
  <si>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</si>
  <si>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</si>
  <si>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</si>
  <si>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</si>
  <si>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</si>
  <si>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</si>
  <si>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</si>
  <si>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</si>
  <si>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</si>
  <si>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</si>
  <si>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</si>
  <si>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</si>
  <si>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</si>
  <si>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</si>
  <si>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</si>
  <si>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</si>
  <si>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</si>
  <si>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</si>
  <si>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</si>
  <si>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</si>
  <si>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</si>
  <si>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</si>
  <si>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</si>
  <si>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</si>
  <si>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</si>
  <si>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</si>
  <si>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</si>
  <si>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</si>
  <si>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</si>
  <si>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</si>
  <si>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</si>
  <si>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</si>
  <si>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</si>
  <si>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</si>
  <si>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</si>
  <si>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</si>
  <si>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</si>
  <si>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</si>
  <si>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</si>
  <si>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</si>
  <si>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</si>
  <si>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</si>
  <si>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</si>
  <si>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</si>
  <si>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</si>
  <si>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</si>
  <si>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</si>
  <si>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</si>
  <si>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</si>
  <si>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</si>
  <si>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</si>
  <si>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</si>
  <si>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</si>
  <si>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</si>
  <si>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</si>
  <si>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</si>
  <si>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</si>
  <si>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</si>
  <si>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</si>
  <si>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</si>
  <si>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</si>
  <si>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</si>
  <si>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</si>
  <si>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</si>
  <si>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</si>
  <si>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</si>
  <si>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</si>
  <si>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</si>
  <si>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</si>
  <si>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</si>
  <si>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</si>
  <si>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</si>
  <si>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</si>
  <si>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</si>
  <si>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</si>
  <si>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</si>
  <si>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</si>
  <si>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</si>
  <si>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</si>
  <si>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</si>
  <si>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</si>
  <si>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</si>
  <si>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</si>
  <si>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</si>
  <si>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</si>
  <si>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</si>
  <si>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</si>
  <si>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</si>
  <si>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</si>
  <si>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</si>
  <si>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</si>
  <si>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</si>
  <si>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</si>
  <si>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</si>
  <si>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</si>
  <si>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</si>
  <si>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</si>
  <si>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</si>
  <si>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</si>
  <si>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</si>
  <si>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</si>
  <si>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</si>
  <si>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</si>
  <si>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</si>
  <si>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</si>
  <si>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</si>
  <si>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</si>
  <si>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</si>
  <si>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</si>
  <si>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</si>
  <si>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</si>
  <si>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</si>
  <si>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</si>
  <si>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</si>
  <si>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</si>
  <si>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</si>
  <si>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</si>
  <si>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</si>
  <si>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</si>
  <si>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</si>
  <si>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</si>
  <si>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</si>
  <si>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</si>
  <si>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</si>
  <si>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</si>
  <si>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</si>
  <si>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</si>
  <si>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</si>
  <si>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</si>
  <si>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</si>
  <si>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</si>
  <si>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</si>
  <si>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</si>
  <si>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</si>
  <si>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</si>
  <si>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</si>
  <si>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</si>
  <si>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</si>
  <si>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</si>
  <si>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</si>
  <si>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</si>
  <si>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</si>
  <si>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</si>
  <si>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</si>
  <si>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</si>
  <si>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</si>
  <si>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</si>
  <si>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</si>
  <si>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</si>
  <si>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</si>
  <si>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</si>
  <si>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</si>
  <si>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</si>
  <si>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</si>
  <si>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</si>
  <si>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</si>
  <si>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</si>
  <si>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</si>
  <si>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</si>
  <si>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</si>
  <si>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</si>
  <si>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</si>
  <si>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</si>
  <si>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</si>
  <si>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</si>
  <si>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</si>
  <si>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</si>
  <si>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</si>
  <si>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</si>
  <si>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</si>
  <si>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</si>
  <si>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</si>
  <si>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</si>
  <si>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</si>
  <si>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</si>
  <si>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</si>
  <si>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</si>
  <si>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</si>
  <si>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</si>
  <si>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</si>
  <si>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</si>
  <si>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</si>
  <si>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</si>
  <si>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</si>
  <si>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</si>
  <si>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</si>
  <si>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</si>
  <si>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</si>
  <si>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</si>
  <si>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</si>
  <si>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</si>
  <si>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</si>
  <si>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</si>
  <si>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</si>
  <si>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</si>
  <si>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</si>
  <si>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</si>
  <si>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</si>
  <si>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</si>
  <si>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</si>
  <si>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</si>
  <si>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</si>
  <si>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</si>
  <si>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</si>
  <si>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</si>
  <si>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</si>
  <si>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</si>
  <si>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</si>
  <si>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</si>
  <si>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</si>
  <si>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</si>
  <si>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</si>
  <si>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</si>
  <si>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</si>
  <si>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</si>
  <si>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</si>
  <si>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</si>
  <si>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</si>
  <si>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</si>
  <si>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</si>
  <si>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</si>
  <si>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</si>
  <si>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</si>
  <si>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</si>
  <si>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</si>
  <si>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</si>
  <si>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</si>
  <si>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</si>
  <si>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</si>
  <si>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</si>
  <si>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</si>
  <si>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</si>
  <si>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</si>
  <si>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</si>
  <si>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</si>
  <si>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</si>
  <si>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</si>
  <si>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</si>
  <si>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</si>
  <si>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</si>
  <si>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</si>
  <si>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</si>
  <si>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</si>
  <si>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</si>
  <si>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</si>
  <si>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</si>
  <si>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</si>
  <si>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</si>
  <si>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</si>
  <si>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</si>
  <si>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</si>
  <si>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</si>
  <si>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</si>
  <si>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</si>
  <si>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</si>
  <si>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</si>
  <si>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</si>
  <si>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</si>
  <si>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</si>
  <si>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</si>
  <si>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</si>
  <si>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</si>
  <si>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</si>
  <si>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</si>
  <si>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</si>
  <si>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</si>
  <si>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</si>
  <si>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</si>
  <si>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</si>
  <si>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</si>
  <si>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</si>
  <si>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</si>
  <si>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</si>
  <si>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</si>
  <si>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</si>
  <si>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</si>
  <si>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</si>
  <si>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</si>
  <si>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</si>
  <si>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</si>
  <si>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</si>
  <si>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</si>
  <si>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</si>
  <si>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</si>
  <si>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</si>
  <si>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</si>
  <si>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</si>
  <si>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</si>
  <si>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</si>
  <si>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</si>
  <si>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</si>
  <si>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</si>
  <si>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</si>
  <si>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</si>
  <si>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</si>
  <si>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</si>
  <si>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</si>
  <si>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</si>
  <si>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</si>
  <si>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</si>
  <si>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</si>
  <si>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</si>
  <si>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</si>
  <si>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</si>
  <si>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</si>
  <si>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</si>
  <si>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</si>
  <si>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</si>
  <si>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</si>
  <si>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</si>
  <si>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</si>
  <si>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</si>
  <si>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</si>
  <si>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</si>
  <si>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</si>
  <si>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</si>
  <si>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</si>
  <si>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</si>
  <si>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</si>
  <si>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</si>
  <si>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</si>
  <si>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</si>
  <si>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</si>
  <si>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</si>
  <si>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</si>
  <si>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</si>
  <si>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</si>
  <si>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</si>
  <si>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</si>
  <si>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</si>
  <si>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</si>
  <si>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</si>
  <si>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</si>
  <si>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</si>
  <si>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</si>
  <si>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</si>
  <si>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</si>
  <si>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</si>
  <si>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</si>
  <si>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</si>
  <si>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</si>
  <si>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</si>
  <si>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</si>
  <si>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</si>
  <si>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</si>
  <si>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</si>
  <si>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</si>
  <si>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</si>
  <si>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</si>
  <si>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</si>
  <si>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</si>
  <si>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</si>
  <si>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</si>
  <si>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</si>
  <si>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</si>
  <si>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</si>
  <si>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</si>
  <si>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</si>
  <si>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</si>
  <si>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</si>
  <si>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</si>
  <si>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</si>
  <si>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</si>
  <si>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</si>
  <si>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</si>
  <si>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</si>
  <si>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</si>
  <si>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</si>
  <si>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</si>
  <si>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</si>
  <si>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</si>
  <si>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</si>
  <si>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</si>
  <si>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</si>
  <si>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</si>
  <si>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</si>
  <si>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</si>
  <si>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</si>
  <si>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</si>
  <si>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</si>
  <si>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</si>
  <si>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</si>
  <si>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</si>
  <si>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</si>
  <si>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</si>
  <si>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</si>
  <si>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</si>
  <si>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</si>
  <si>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</si>
  <si>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</si>
  <si>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</si>
  <si>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</si>
  <si>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</si>
  <si>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</si>
  <si>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</si>
  <si>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</si>
  <si>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</si>
  <si>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</si>
  <si>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</si>
  <si>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</si>
  <si>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</si>
  <si>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</si>
  <si>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</si>
  <si>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</si>
  <si>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</si>
  <si>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</si>
  <si>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</si>
  <si>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</si>
  <si>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</si>
  <si>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</si>
  <si>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</si>
  <si>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</si>
  <si>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</si>
  <si>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</si>
  <si>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</si>
  <si>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</si>
  <si>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</si>
  <si>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</si>
  <si>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</si>
  <si>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</si>
  <si>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</si>
  <si>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</si>
  <si>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</si>
  <si>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</si>
  <si>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</si>
  <si>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</si>
  <si>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</si>
  <si>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</si>
  <si>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</si>
  <si>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</si>
  <si>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</si>
  <si>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</si>
  <si>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</si>
  <si>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</si>
  <si>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</si>
  <si>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</si>
  <si>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</si>
  <si>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</si>
  <si>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</si>
  <si>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</si>
  <si>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</si>
  <si>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</si>
  <si>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</si>
  <si>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</si>
  <si>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</si>
  <si>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</si>
  <si>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</si>
  <si>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</si>
  <si>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</si>
  <si>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</si>
  <si>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</si>
  <si>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</si>
  <si>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</si>
  <si>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</si>
  <si>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</si>
  <si>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</si>
  <si>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</si>
  <si>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</si>
  <si>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</si>
  <si>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</si>
  <si>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</si>
  <si>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</si>
  <si>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</si>
  <si>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</si>
  <si>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</si>
  <si>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</si>
  <si>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</si>
  <si>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</si>
  <si>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</si>
  <si>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</si>
  <si>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</si>
  <si>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</si>
  <si>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</si>
  <si>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</si>
  <si>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</si>
  <si>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</si>
  <si>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</si>
  <si>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</si>
  <si>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</si>
  <si>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</si>
  <si>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</si>
  <si>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</si>
  <si>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</si>
  <si>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</si>
  <si>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</si>
  <si>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</si>
  <si>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</si>
  <si>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</si>
  <si>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</si>
  <si>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</si>
  <si>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</si>
  <si>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</si>
  <si>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</si>
  <si>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</si>
  <si>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</si>
  <si>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</si>
  <si>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</si>
  <si>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</si>
  <si>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</si>
  <si>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</si>
  <si>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</si>
  <si>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</si>
  <si>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</si>
  <si>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</si>
  <si>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</si>
  <si>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</si>
  <si>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</si>
  <si>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</si>
  <si>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</si>
  <si>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</si>
  <si>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</si>
  <si>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</si>
  <si>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</si>
  <si>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</si>
  <si>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</si>
  <si>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</si>
  <si>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</si>
  <si>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</si>
  <si>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</si>
  <si>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</si>
  <si>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</si>
  <si>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</si>
  <si>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</si>
  <si>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</si>
  <si>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</si>
  <si>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</si>
  <si>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</si>
  <si>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</si>
  <si>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</si>
  <si>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</si>
  <si>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</si>
  <si>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</si>
  <si>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</si>
  <si>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</si>
  <si>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</si>
  <si>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</si>
  <si>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</si>
  <si>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</si>
  <si>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</si>
  <si>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</si>
  <si>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</si>
  <si>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</si>
  <si>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</si>
  <si>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</si>
  <si>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</si>
  <si>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</si>
  <si>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</si>
  <si>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</si>
  <si>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</si>
  <si>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</si>
  <si>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</si>
  <si>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</si>
  <si>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</si>
  <si>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</si>
  <si>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</si>
  <si>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</si>
  <si>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</si>
  <si>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</si>
  <si>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</si>
  <si>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</si>
  <si>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</si>
  <si>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</si>
  <si>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</si>
  <si>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</si>
  <si>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</si>
  <si>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</si>
  <si>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</si>
  <si>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</si>
  <si>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</si>
  <si>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</si>
  <si>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</si>
  <si>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</si>
  <si>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</si>
  <si>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</si>
  <si>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</si>
  <si>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</si>
  <si>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</si>
  <si>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</si>
  <si>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</si>
  <si>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</si>
  <si>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</si>
  <si>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</si>
  <si>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</si>
  <si>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</si>
  <si>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</si>
  <si>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</si>
  <si>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</si>
  <si>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</si>
  <si>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</si>
  <si>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</si>
  <si>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</si>
  <si>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</si>
  <si>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</si>
  <si>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</si>
  <si>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</si>
  <si>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</si>
  <si>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</si>
  <si>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</si>
  <si>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</si>
  <si>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</si>
  <si>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</si>
  <si>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</si>
  <si>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</si>
  <si>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</si>
  <si>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</si>
  <si>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</si>
  <si>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</si>
  <si>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</si>
  <si>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</si>
  <si>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</si>
  <si>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</si>
  <si>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</si>
  <si>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</si>
  <si>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</si>
  <si>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</si>
  <si>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</si>
  <si>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</si>
  <si>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</si>
  <si>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</si>
  <si>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</si>
  <si>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</si>
  <si>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</si>
  <si>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</si>
  <si>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</si>
  <si>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</si>
  <si>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</si>
  <si>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</si>
  <si>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</si>
  <si>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</si>
  <si>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</si>
  <si>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</si>
  <si>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</si>
  <si>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</si>
  <si>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</si>
  <si>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</si>
  <si>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</si>
  <si>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</si>
  <si>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</si>
  <si>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</si>
  <si>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</si>
  <si>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</si>
  <si>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</si>
  <si>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</si>
  <si>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</si>
  <si>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</si>
  <si>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</si>
  <si>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</si>
  <si>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</si>
  <si>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</si>
  <si>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</si>
  <si>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</si>
  <si>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</si>
  <si>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</si>
  <si>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</si>
  <si>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</si>
  <si>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</si>
  <si>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</si>
  <si>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</si>
  <si>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</si>
  <si>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</si>
  <si>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</si>
  <si>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</si>
  <si>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</si>
  <si>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</si>
  <si>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</si>
  <si>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</si>
  <si>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</si>
  <si>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</si>
  <si>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</si>
  <si>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</si>
  <si>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</si>
  <si>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</si>
  <si>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</si>
  <si>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</si>
  <si>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</si>
  <si>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</si>
  <si>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</si>
  <si>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</si>
  <si>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</si>
  <si>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</si>
  <si>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</si>
  <si>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</si>
  <si>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</si>
  <si>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</si>
  <si>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</si>
  <si>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</si>
  <si>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</si>
  <si>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</si>
  <si>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</si>
  <si>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</si>
  <si>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</si>
  <si>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</si>
  <si>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</si>
  <si>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</si>
  <si>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</si>
  <si>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</si>
  <si>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</si>
  <si>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</si>
  <si>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</si>
  <si>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</si>
  <si>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</si>
  <si>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</si>
  <si>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</si>
  <si>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</si>
  <si>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</si>
  <si>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</si>
  <si>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</si>
  <si>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</si>
  <si>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</si>
  <si>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</si>
  <si>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</si>
  <si>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</si>
  <si>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</si>
  <si>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</si>
  <si>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</si>
  <si>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</si>
  <si>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</si>
  <si>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</si>
  <si>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</si>
  <si>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</si>
  <si>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</si>
  <si>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</si>
  <si>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</si>
  <si>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</si>
  <si>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</si>
  <si>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</si>
  <si>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</si>
  <si>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</si>
  <si>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</si>
  <si>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</si>
  <si>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</si>
  <si>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</si>
  <si>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</si>
  <si>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</si>
  <si>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</si>
  <si>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</si>
  <si>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</si>
  <si>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</si>
  <si>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</si>
  <si>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</si>
  <si>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</si>
  <si>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</si>
  <si>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</si>
  <si>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</si>
  <si>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</si>
  <si>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</si>
  <si>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</si>
  <si>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</si>
  <si>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</si>
  <si>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</si>
  <si>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</si>
  <si>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</si>
  <si>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</si>
  <si>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</si>
  <si>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</si>
  <si>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</si>
  <si>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</si>
  <si>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</si>
  <si>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</si>
  <si>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</si>
  <si>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</si>
  <si>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</si>
  <si>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</si>
  <si>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</si>
  <si>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</si>
  <si>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</si>
  <si>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</si>
  <si>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</si>
  <si>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</si>
  <si>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</si>
  <si>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</si>
  <si>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</si>
  <si>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</si>
  <si>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</si>
  <si>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</si>
  <si>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</si>
  <si>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</si>
  <si>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</si>
  <si>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</si>
  <si>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</si>
  <si>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</si>
  <si>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</si>
  <si>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</si>
  <si>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</si>
  <si>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</si>
  <si>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</si>
  <si>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</si>
  <si>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</si>
  <si>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</si>
  <si>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</si>
  <si>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</si>
  <si>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</si>
  <si>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</si>
  <si>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</si>
  <si>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</si>
  <si>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</si>
  <si>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</si>
  <si>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</si>
  <si>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</si>
  <si>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</si>
  <si>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</si>
  <si>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</si>
  <si>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</si>
  <si>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</si>
  <si>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</si>
  <si>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</si>
  <si>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</si>
  <si>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</si>
  <si>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</si>
  <si>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</si>
  <si>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</si>
  <si>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</si>
  <si>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</si>
  <si>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</si>
  <si>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</si>
  <si>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</si>
  <si>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</si>
  <si>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</si>
  <si>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</si>
  <si>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</si>
  <si>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</si>
  <si>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</si>
  <si>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</si>
  <si>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</si>
  <si>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</si>
  <si>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</si>
  <si>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</si>
  <si>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</si>
  <si>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</si>
  <si>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</si>
  <si>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</si>
  <si>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</si>
  <si>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</si>
  <si>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</si>
  <si>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</si>
  <si>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</si>
  <si>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</si>
  <si>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</si>
  <si>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</si>
  <si>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</si>
  <si>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</si>
  <si>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</si>
  <si>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</si>
  <si>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</si>
  <si>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</si>
  <si>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</si>
  <si>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</si>
  <si>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</si>
  <si>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</si>
  <si>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</si>
  <si>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</si>
  <si>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</si>
  <si>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</si>
  <si>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</si>
  <si>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</si>
  <si>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</si>
  <si>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</si>
  <si>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</si>
  <si>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</si>
  <si>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</si>
  <si>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</si>
  <si>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</si>
  <si>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</si>
  <si>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</si>
  <si>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</si>
  <si>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</si>
  <si>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</si>
  <si>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</si>
  <si>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</si>
  <si>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</si>
  <si>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</si>
  <si>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</si>
  <si>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</si>
  <si>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</si>
  <si>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</si>
  <si>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</si>
  <si>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</si>
  <si>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</si>
  <si>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</si>
  <si>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</si>
  <si>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</si>
  <si>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</si>
  <si>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</si>
  <si>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</si>
  <si>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</si>
  <si>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</si>
  <si>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</si>
  <si>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</si>
  <si>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</si>
  <si>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</si>
  <si>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</si>
  <si>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</si>
  <si>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</si>
  <si>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</si>
  <si>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</si>
  <si>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</si>
  <si>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</si>
  <si>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</si>
  <si>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</si>
  <si>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</si>
  <si>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</si>
  <si>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</si>
  <si>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</si>
  <si>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</si>
  <si>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</si>
  <si>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</si>
  <si>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</si>
  <si>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</si>
  <si>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</si>
  <si>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</si>
  <si>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</si>
  <si>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</si>
  <si>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</si>
  <si>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</si>
  <si>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</si>
  <si>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</si>
  <si>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</si>
  <si>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</si>
  <si>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</si>
  <si>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</si>
  <si>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</si>
  <si>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</si>
  <si>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</si>
  <si>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</si>
  <si>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</si>
  <si>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</si>
  <si>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</si>
  <si>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</si>
  <si>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</si>
  <si>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</si>
  <si>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</si>
  <si>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</si>
  <si>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</si>
  <si>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</si>
  <si>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</si>
  <si>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</si>
  <si>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</si>
  <si>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</si>
  <si>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</si>
  <si>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</si>
  <si>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</si>
  <si>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</si>
  <si>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</si>
  <si>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</si>
  <si>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</si>
  <si>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</si>
  <si>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</si>
  <si>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</si>
  <si>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</si>
  <si>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</si>
  <si>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</si>
  <si>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</si>
  <si>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</si>
  <si>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</si>
  <si>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</si>
  <si>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</si>
  <si>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</si>
  <si>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</si>
  <si>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</si>
  <si>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</si>
  <si>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</si>
  <si>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</si>
  <si>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</si>
  <si>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</si>
  <si>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</si>
  <si>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</si>
  <si>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</si>
  <si>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</si>
  <si>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</si>
  <si>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</si>
  <si>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</si>
  <si>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</si>
  <si>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</si>
  <si>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</si>
  <si>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</si>
  <si>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</si>
  <si>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</si>
  <si>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</si>
  <si>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</si>
  <si>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</si>
  <si>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</si>
  <si>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</si>
  <si>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</si>
  <si>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</si>
  <si>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</si>
  <si>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</si>
  <si>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</si>
  <si>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</si>
  <si>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</si>
  <si>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</si>
  <si>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</si>
  <si>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</si>
  <si>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</si>
  <si>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</si>
  <si>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</si>
  <si>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</si>
  <si>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</si>
  <si>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</si>
  <si>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</si>
  <si>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</si>
  <si>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</si>
  <si>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</si>
  <si>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</si>
  <si>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</si>
  <si>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</si>
  <si>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</si>
  <si>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</si>
  <si>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</si>
  <si>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</si>
  <si>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</si>
  <si>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</si>
  <si>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</si>
  <si>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</si>
  <si>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</si>
  <si>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</si>
  <si>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</si>
  <si>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</si>
  <si>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</si>
  <si>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</si>
  <si>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</si>
  <si>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</si>
  <si>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</si>
  <si>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</si>
  <si>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</si>
  <si>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</si>
  <si>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</si>
  <si>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</si>
  <si>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</si>
  <si>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</si>
  <si>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</si>
  <si>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</si>
  <si>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</si>
  <si>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</si>
  <si>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</si>
  <si>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</si>
  <si>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</si>
  <si>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</si>
  <si>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</si>
  <si>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</si>
  <si>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</si>
  <si>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</si>
  <si>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</si>
  <si>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</si>
  <si>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</si>
  <si>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</si>
  <si>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</si>
  <si>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</si>
  <si>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</si>
  <si>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</si>
  <si>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</si>
  <si>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</si>
  <si>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</si>
  <si>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</si>
  <si>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</si>
  <si>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</si>
  <si>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</si>
  <si>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</si>
  <si>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</si>
  <si>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</si>
  <si>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</si>
  <si>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</si>
  <si>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</si>
  <si>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</si>
  <si>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</si>
  <si>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</si>
  <si>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</si>
  <si>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</si>
  <si>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</si>
  <si>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</si>
  <si>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</si>
  <si>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</si>
  <si>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</si>
  <si>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</si>
  <si>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</si>
  <si>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</si>
  <si>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</si>
  <si>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</si>
  <si>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</si>
  <si>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</si>
  <si>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</si>
  <si>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</si>
  <si>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</si>
  <si>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</si>
  <si>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</si>
  <si>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</si>
  <si>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</si>
  <si>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</si>
  <si>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</si>
  <si>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</si>
  <si>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</si>
  <si>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</si>
  <si>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</si>
  <si>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</si>
  <si>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</si>
  <si>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</si>
  <si>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</si>
  <si>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</si>
  <si>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</si>
  <si>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</si>
  <si>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</si>
  <si>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</si>
  <si>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</si>
  <si>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</si>
  <si>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</si>
  <si>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</si>
  <si>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</si>
  <si>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</si>
  <si>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</si>
  <si>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</si>
  <si>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</si>
  <si>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</si>
  <si>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</si>
  <si>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</si>
  <si>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</si>
  <si>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</si>
  <si>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</si>
  <si>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</si>
  <si>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</si>
  <si>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</si>
  <si>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</si>
  <si>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</si>
  <si>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</si>
  <si>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</si>
  <si>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</si>
  <si>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</si>
  <si>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</si>
  <si>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</si>
  <si>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</si>
  <si>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</si>
  <si>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</si>
  <si>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</si>
  <si>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</si>
  <si>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</si>
  <si>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</si>
  <si>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</si>
  <si>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</si>
  <si>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</si>
  <si>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</si>
  <si>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</si>
  <si>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</si>
  <si>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</si>
  <si>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</si>
  <si>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</si>
  <si>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</si>
  <si>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</si>
  <si>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</si>
  <si>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</si>
  <si>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</si>
  <si>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</si>
  <si>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</si>
  <si>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</si>
  <si>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</si>
  <si>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</si>
  <si>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</si>
  <si>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</si>
  <si>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</si>
  <si>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</si>
  <si>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</si>
  <si>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</si>
  <si>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</si>
  <si>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</si>
  <si>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</si>
  <si>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</si>
  <si>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</si>
  <si>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</si>
  <si>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</si>
  <si>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</si>
  <si>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</si>
  <si>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</si>
  <si>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</si>
  <si>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</si>
  <si>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</si>
  <si>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</si>
  <si>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</si>
  <si>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</si>
  <si>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</si>
  <si>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</si>
  <si>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</si>
  <si>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</si>
  <si>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</si>
  <si>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</si>
  <si>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</si>
  <si>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</si>
  <si>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</si>
  <si>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</si>
  <si>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</si>
  <si>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</si>
  <si>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</si>
  <si>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</si>
  <si>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</si>
  <si>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</si>
  <si>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</si>
  <si>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</si>
  <si>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</si>
  <si>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</si>
  <si>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</si>
  <si>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</si>
  <si>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</si>
  <si>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</si>
  <si>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</si>
  <si>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</si>
  <si>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</si>
  <si>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</si>
  <si>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</si>
  <si>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</si>
  <si>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</si>
  <si>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</si>
  <si>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</si>
  <si>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</si>
  <si>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</si>
  <si>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</si>
  <si>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</si>
  <si>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</si>
  <si>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</si>
  <si>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</si>
  <si>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</si>
  <si>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</si>
  <si>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</si>
  <si>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</si>
  <si>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</si>
  <si>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</si>
  <si>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</si>
  <si>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</si>
  <si>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</si>
  <si>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</si>
  <si>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</si>
  <si>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</si>
  <si>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</si>
  <si>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</si>
  <si>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</si>
  <si>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</si>
  <si>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</si>
  <si>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</si>
  <si>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</si>
  <si>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</si>
  <si>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</si>
  <si>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</si>
  <si>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</si>
  <si>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</si>
  <si>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</si>
  <si>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</si>
  <si>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</si>
  <si>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</si>
  <si>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</si>
  <si>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</si>
  <si>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</si>
  <si>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</si>
  <si>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</si>
  <si>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</si>
  <si>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</si>
  <si>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</si>
  <si>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</si>
  <si>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</si>
  <si>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</si>
  <si>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</si>
  <si>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</si>
  <si>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</si>
  <si>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</si>
  <si>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</si>
  <si>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</si>
  <si>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</si>
  <si>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</si>
  <si>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</si>
  <si>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</si>
  <si>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</si>
  <si>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</si>
  <si>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</si>
  <si>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</si>
  <si>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</si>
  <si>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</si>
  <si>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</si>
  <si>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</si>
  <si>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</si>
  <si>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</si>
  <si>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</si>
  <si>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</si>
  <si>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</si>
  <si>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</si>
  <si>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</si>
  <si>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</si>
  <si>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</si>
  <si>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</si>
  <si>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</si>
  <si>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</si>
  <si>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</si>
  <si>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</si>
  <si>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</si>
  <si>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</si>
  <si>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</si>
  <si>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</si>
  <si>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</si>
  <si>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</si>
  <si>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</si>
  <si>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</si>
  <si>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</si>
  <si>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</si>
  <si>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</si>
  <si>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</si>
  <si>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</si>
  <si>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</si>
  <si>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</si>
  <si>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</si>
  <si>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</si>
  <si>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</si>
  <si>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</si>
  <si>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</si>
  <si>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</si>
  <si>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</si>
  <si>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</si>
  <si>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</si>
  <si>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</si>
  <si>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</si>
  <si>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</si>
  <si>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</si>
  <si>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</si>
  <si>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</si>
  <si>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</si>
  <si>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</si>
  <si>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</si>
  <si>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</si>
  <si>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</si>
  <si>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</si>
  <si>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</si>
  <si>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</si>
  <si>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</si>
  <si>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</si>
  <si>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</si>
  <si>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</si>
  <si>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</si>
  <si>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</si>
  <si>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</si>
  <si>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</si>
  <si>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</si>
  <si>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</si>
  <si>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</si>
  <si>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</si>
  <si>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</si>
  <si>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</si>
  <si>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</si>
  <si>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</si>
  <si>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</si>
  <si>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</si>
  <si>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</si>
  <si>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</si>
  <si>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</si>
  <si>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</si>
  <si>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</si>
  <si>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</si>
  <si>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</si>
  <si>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</si>
  <si>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</si>
  <si>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</si>
  <si>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</si>
  <si>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</si>
  <si>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</si>
  <si>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</si>
  <si>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</si>
  <si>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</si>
  <si>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</si>
  <si>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</si>
  <si>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</si>
  <si>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</si>
  <si>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</si>
  <si>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</si>
  <si>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</si>
  <si>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</si>
  <si>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</si>
  <si>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</si>
  <si>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</si>
  <si>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</si>
  <si>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</si>
  <si>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</si>
  <si>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</si>
  <si>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</si>
  <si>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</si>
  <si>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</si>
  <si>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</si>
  <si>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</si>
  <si>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</si>
  <si>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</si>
  <si>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</si>
  <si>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</si>
  <si>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</si>
  <si>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</si>
  <si>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</si>
  <si>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</si>
  <si>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</si>
  <si>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</si>
  <si>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</si>
  <si>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</si>
  <si>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</si>
  <si>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</si>
  <si>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</si>
  <si>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</si>
  <si>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</si>
  <si>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</si>
  <si>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</si>
  <si>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</si>
  <si>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</si>
  <si>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</si>
  <si>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</si>
  <si>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</si>
  <si>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</si>
  <si>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</si>
  <si>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</si>
  <si>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</si>
  <si>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</si>
  <si>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</si>
  <si>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</si>
  <si>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</si>
  <si>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</si>
  <si>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</si>
  <si>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</si>
  <si>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</si>
  <si>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</si>
  <si>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</si>
  <si>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</si>
  <si>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</si>
  <si>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</si>
  <si>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</si>
  <si>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</si>
  <si>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</si>
  <si>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</si>
  <si>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</si>
  <si>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</si>
  <si>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</si>
  <si>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</si>
  <si>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</si>
  <si>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</si>
  <si>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</si>
  <si>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</si>
  <si>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</si>
  <si>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</si>
  <si>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</si>
  <si>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</si>
  <si>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</si>
  <si>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</si>
  <si>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</si>
  <si>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</si>
  <si>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</si>
  <si>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</si>
  <si>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</si>
  <si>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</si>
  <si>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</si>
  <si>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</si>
  <si>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</si>
  <si>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</si>
  <si>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</si>
  <si>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</si>
  <si>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</si>
  <si>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</si>
  <si>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</si>
  <si>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</si>
  <si>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</si>
  <si>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</si>
  <si>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</si>
  <si>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</si>
  <si>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</si>
  <si>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</si>
  <si>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</si>
  <si>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</si>
  <si>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</si>
  <si>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</si>
  <si>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</si>
  <si>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</si>
  <si>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</si>
  <si>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</si>
  <si>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</si>
  <si>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</si>
  <si>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</si>
  <si>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</si>
  <si>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</si>
  <si>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</si>
  <si>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</si>
  <si>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</si>
  <si>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</si>
  <si>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</si>
  <si>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</si>
  <si>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</si>
  <si>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</si>
  <si>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</si>
  <si>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</si>
  <si>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</si>
  <si>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</si>
  <si>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</si>
  <si>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</si>
  <si>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</si>
  <si>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</si>
  <si>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</si>
  <si>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</si>
  <si>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</si>
  <si>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</si>
  <si>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</si>
  <si>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</si>
  <si>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</si>
  <si>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</si>
  <si>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</si>
  <si>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</si>
  <si>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</si>
  <si>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</si>
  <si>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</si>
  <si>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</si>
  <si>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</si>
  <si>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</si>
  <si>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</si>
  <si>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</si>
  <si>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</si>
  <si>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</si>
  <si>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</si>
  <si>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</si>
  <si>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</si>
  <si>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</si>
  <si>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</si>
  <si>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</si>
  <si>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</si>
  <si>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</si>
  <si>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</si>
  <si>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</si>
  <si>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</si>
  <si>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</si>
  <si>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</si>
  <si>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</si>
  <si>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</si>
  <si>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</si>
  <si>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</si>
  <si>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</si>
  <si>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</si>
  <si>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</si>
  <si>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</si>
  <si>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</si>
  <si>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</si>
  <si>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</si>
  <si>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</si>
  <si>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</si>
  <si>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</si>
  <si>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</si>
  <si>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</si>
  <si>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</si>
  <si>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</si>
  <si>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</si>
  <si>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</si>
  <si>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</si>
  <si>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</si>
  <si>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</si>
  <si>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</si>
  <si>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</si>
  <si>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</si>
  <si>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</si>
  <si>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</si>
  <si>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</si>
  <si>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</si>
  <si>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</si>
  <si>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</si>
  <si>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</si>
  <si>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</si>
  <si>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</si>
  <si>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</si>
  <si>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</si>
  <si>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</si>
  <si>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</si>
  <si>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</si>
  <si>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</si>
  <si>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</si>
  <si>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</si>
  <si>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</si>
  <si>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</si>
  <si>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</si>
  <si>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</si>
  <si>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</si>
  <si>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</si>
  <si>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</si>
  <si>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</si>
  <si>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</si>
  <si>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</si>
  <si>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</si>
  <si>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</si>
  <si>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</si>
  <si>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</si>
  <si>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</si>
  <si>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</si>
  <si>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</si>
  <si>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</si>
  <si>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</si>
  <si>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</si>
  <si>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</si>
  <si>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</si>
  <si>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</si>
  <si>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</si>
  <si>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</si>
  <si>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</si>
  <si>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</si>
  <si>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</si>
  <si>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</si>
  <si>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</si>
  <si>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</si>
  <si>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</si>
  <si>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</si>
  <si>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</si>
  <si>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</si>
  <si>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</si>
  <si>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</si>
  <si>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</si>
  <si>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</si>
  <si>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</si>
  <si>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</si>
  <si>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</si>
  <si>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</si>
  <si>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</si>
  <si>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</si>
  <si>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</si>
  <si>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</si>
  <si>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</si>
  <si>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</si>
  <si>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</si>
  <si>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</si>
  <si>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</si>
  <si>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</si>
  <si>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</si>
  <si>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</si>
  <si>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</si>
  <si>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</si>
  <si>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</si>
  <si>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</si>
  <si>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</si>
  <si>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</si>
  <si>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</si>
  <si>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</si>
  <si>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</si>
  <si>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</si>
  <si>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</si>
  <si>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</si>
  <si>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</si>
  <si>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</si>
  <si>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</si>
  <si>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</si>
  <si>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</si>
  <si>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</si>
  <si>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</si>
  <si>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</si>
  <si>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</si>
  <si>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</si>
  <si>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</si>
  <si>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</si>
  <si>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</si>
  <si>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</si>
  <si>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</si>
  <si>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</si>
  <si>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</si>
  <si>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</si>
  <si>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</si>
  <si>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</si>
  <si>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</si>
  <si>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</si>
  <si>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</si>
  <si>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</si>
  <si>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</si>
  <si>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</si>
  <si>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</si>
  <si>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</si>
  <si>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</si>
  <si>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</si>
  <si>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</si>
  <si>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</si>
  <si>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</si>
  <si>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</si>
  <si>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</si>
  <si>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</si>
  <si>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</si>
  <si>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</si>
  <si>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</si>
  <si>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</si>
  <si>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</si>
  <si>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</si>
  <si>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</si>
  <si>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</si>
  <si>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</si>
  <si>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</si>
  <si>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</si>
  <si>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</si>
  <si>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</si>
  <si>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</si>
  <si>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</si>
  <si>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</si>
  <si>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</si>
  <si>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</si>
  <si>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</si>
  <si>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</si>
  <si>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</si>
  <si>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</si>
  <si>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</si>
  <si>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</si>
  <si>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</si>
  <si>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</si>
  <si>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</si>
  <si>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</si>
  <si>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</si>
  <si>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</si>
  <si>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</si>
  <si>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</si>
  <si>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</si>
  <si>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</si>
  <si>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</si>
  <si>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</si>
  <si>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</si>
  <si>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</si>
  <si>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</si>
  <si>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</si>
  <si>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</si>
  <si>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</si>
  <si>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</si>
  <si>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</si>
  <si>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</si>
  <si>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</si>
  <si>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</si>
  <si>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</si>
  <si>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</si>
  <si>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</si>
  <si>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</si>
  <si>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</si>
  <si>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</si>
  <si>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</si>
  <si>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</si>
  <si>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</si>
  <si>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</si>
  <si>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</si>
  <si>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</si>
  <si>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</si>
  <si>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</si>
  <si>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</si>
  <si>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</si>
  <si>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</si>
  <si>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</si>
  <si>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</si>
  <si>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</si>
  <si>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</si>
  <si>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</si>
  <si>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</si>
  <si>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</si>
  <si>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</si>
  <si>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</si>
  <si>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</si>
  <si>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</si>
  <si>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</si>
  <si>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</si>
  <si>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</si>
  <si>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</si>
  <si>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</si>
  <si>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</si>
  <si>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</si>
  <si>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</si>
  <si>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</si>
  <si>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</si>
  <si>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</si>
  <si>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</si>
  <si>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</si>
  <si>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</si>
  <si>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</si>
  <si>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</si>
  <si>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</si>
  <si>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</si>
  <si>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</si>
  <si>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</si>
  <si>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</si>
  <si>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</si>
  <si>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</si>
  <si>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</si>
  <si>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</si>
  <si>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</si>
  <si>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</si>
  <si>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</si>
  <si>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</si>
  <si>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</si>
  <si>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</si>
  <si>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</si>
  <si>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</si>
  <si>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</si>
  <si>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</si>
  <si>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</si>
  <si>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</si>
  <si>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</si>
  <si>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</si>
  <si>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</si>
  <si>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</si>
  <si>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</si>
  <si>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</si>
  <si>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</si>
  <si>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</si>
  <si>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</si>
  <si>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</si>
  <si>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</si>
  <si>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</si>
  <si>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</si>
  <si>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</si>
  <si>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</si>
  <si>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</si>
  <si>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</si>
  <si>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</si>
  <si>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</si>
  <si>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</si>
  <si>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</si>
  <si>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</si>
  <si>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</si>
  <si>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</si>
  <si>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</si>
  <si>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</si>
  <si>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</si>
  <si>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</si>
  <si>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</si>
  <si>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</si>
  <si>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</si>
  <si>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</si>
  <si>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</si>
  <si>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</si>
  <si>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</si>
  <si>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</si>
  <si>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</si>
  <si>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</si>
  <si>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</si>
  <si>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</si>
  <si>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</si>
  <si>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</si>
  <si>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</si>
  <si>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</si>
  <si>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</si>
  <si>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</si>
  <si>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</si>
  <si>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</si>
  <si>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</si>
  <si>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</si>
  <si>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</si>
  <si>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</si>
  <si>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</si>
  <si>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</si>
  <si>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</si>
  <si>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</si>
  <si>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</si>
  <si>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</si>
  <si>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</si>
  <si>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</si>
  <si>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</si>
  <si>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</si>
  <si>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</si>
  <si>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</si>
  <si>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</si>
  <si>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</si>
  <si>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</si>
  <si>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</si>
  <si>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</si>
  <si>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</si>
  <si>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</si>
  <si>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</si>
  <si>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</si>
  <si>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</si>
  <si>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</si>
  <si>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</si>
  <si>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</si>
  <si>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</si>
  <si>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</si>
  <si>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</si>
  <si>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</si>
  <si>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</si>
  <si>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</si>
  <si>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</si>
  <si>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</si>
  <si>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</si>
  <si>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</si>
  <si>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</si>
  <si>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</si>
  <si>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</si>
  <si>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</si>
  <si>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</si>
  <si>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</si>
  <si>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</si>
  <si>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</si>
  <si>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</si>
  <si>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</si>
  <si>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</si>
  <si>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</si>
  <si>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</si>
  <si>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</si>
  <si>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</si>
  <si>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</si>
  <si>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</si>
  <si>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</si>
  <si>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</si>
  <si>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</si>
  <si>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</si>
  <si>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</si>
  <si>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</si>
  <si>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</si>
  <si>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</si>
  <si>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</si>
  <si>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</si>
  <si>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</si>
  <si>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</si>
  <si>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</si>
  <si>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</si>
  <si>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</si>
  <si>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</si>
  <si>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</si>
  <si>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</si>
  <si>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</si>
  <si>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</si>
  <si>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</si>
  <si>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</si>
  <si>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</si>
  <si>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</si>
  <si>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</si>
  <si>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</si>
  <si>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</si>
  <si>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</si>
  <si>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</si>
  <si>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</si>
  <si>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</si>
  <si>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</si>
  <si>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</si>
  <si>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</si>
  <si>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</si>
  <si>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</si>
  <si>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</si>
  <si>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</si>
  <si>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</si>
  <si>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</si>
  <si>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</si>
  <si>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</si>
  <si>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</si>
  <si>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</si>
  <si>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</si>
  <si>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</si>
  <si>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</si>
  <si>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</si>
  <si>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</si>
  <si>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</si>
  <si>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</si>
  <si>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</si>
  <si>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</si>
  <si>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</si>
  <si>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</si>
  <si>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</si>
  <si>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</si>
  <si>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</si>
  <si>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</si>
  <si>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</si>
  <si>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</si>
  <si>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</si>
  <si>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</si>
  <si>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</si>
  <si>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</si>
  <si>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</si>
  <si>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</si>
  <si>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</si>
  <si>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</si>
  <si>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</si>
  <si>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</si>
  <si>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</si>
  <si>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</si>
  <si>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</si>
  <si>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</si>
  <si>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</si>
  <si>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</si>
  <si>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</si>
  <si>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</si>
  <si>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</si>
  <si>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</si>
  <si>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</si>
  <si>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</si>
  <si>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</si>
  <si>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</si>
  <si>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</si>
  <si>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</si>
  <si>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</si>
  <si>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</si>
  <si>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</si>
  <si>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</si>
  <si>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</si>
  <si>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</si>
  <si>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</si>
  <si>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</si>
  <si>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</si>
  <si>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</si>
  <si>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</si>
  <si>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</si>
  <si>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</si>
  <si>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</si>
  <si>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</si>
  <si>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</si>
  <si>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</si>
  <si>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</si>
  <si>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</si>
  <si>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</si>
  <si>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</si>
  <si>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</si>
  <si>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</si>
  <si>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</si>
  <si>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</si>
  <si>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</si>
  <si>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</si>
  <si>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</si>
  <si>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</si>
  <si>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</si>
  <si>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</si>
  <si>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</si>
  <si>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</si>
  <si>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</si>
  <si>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</si>
  <si>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</si>
  <si>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</si>
  <si>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</si>
  <si>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</si>
  <si>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</si>
  <si>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</si>
  <si>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</si>
  <si>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</si>
  <si>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</si>
  <si>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</si>
  <si>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</si>
  <si>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</si>
  <si>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</si>
  <si>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</si>
  <si>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</si>
  <si>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</si>
  <si>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</si>
  <si>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</si>
  <si>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</si>
  <si>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</si>
  <si>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</si>
  <si>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</si>
  <si>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</si>
  <si>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</si>
  <si>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</si>
  <si>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</si>
  <si>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</si>
  <si>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</si>
  <si>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</si>
  <si>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</si>
  <si>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</si>
  <si>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</si>
  <si>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</si>
  <si>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</si>
  <si>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</si>
  <si>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</si>
  <si>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</si>
  <si>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</si>
  <si>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</si>
  <si>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</si>
  <si>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</si>
  <si>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</si>
  <si>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</si>
  <si>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</si>
  <si>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</si>
  <si>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</si>
  <si>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</si>
  <si>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</si>
  <si>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</si>
  <si>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</si>
  <si>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</si>
  <si>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</si>
  <si>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</si>
  <si>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</si>
  <si>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</si>
  <si>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</si>
  <si>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</si>
  <si>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</si>
  <si>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</si>
  <si>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</si>
  <si>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</si>
  <si>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</si>
  <si>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</si>
  <si>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</si>
  <si>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</si>
  <si>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</si>
  <si>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</si>
  <si>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</si>
  <si>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</si>
  <si>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</si>
  <si>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</si>
  <si>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</si>
  <si>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</si>
  <si>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</si>
  <si>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</si>
  <si>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</si>
  <si>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</si>
  <si>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</si>
  <si>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</si>
  <si>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</si>
  <si>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</si>
  <si>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</si>
  <si>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</si>
  <si>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</si>
  <si>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</si>
  <si>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</si>
  <si>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</si>
  <si>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</si>
  <si>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</si>
  <si>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</si>
  <si>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</si>
  <si>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</si>
  <si>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</si>
  <si>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</si>
  <si>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</si>
  <si>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</si>
  <si>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</si>
  <si>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</si>
  <si>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</si>
  <si>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</si>
  <si>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</si>
  <si>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</si>
  <si>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</si>
  <si>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</si>
  <si>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</si>
  <si>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</si>
  <si>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</si>
  <si>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</si>
  <si>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</si>
  <si>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</si>
  <si>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</si>
  <si>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</si>
  <si>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</si>
  <si>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</si>
  <si>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</si>
  <si>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</si>
  <si>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</si>
  <si>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</si>
  <si>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</si>
  <si>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</si>
  <si>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</si>
  <si>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</si>
  <si>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</si>
  <si>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</si>
  <si>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</si>
  <si>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</si>
  <si>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</si>
  <si>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</si>
  <si>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</si>
  <si>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</si>
  <si>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</si>
  <si>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</si>
  <si>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</si>
  <si>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</si>
  <si>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</si>
  <si>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</si>
  <si>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</si>
  <si>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</si>
  <si>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</si>
  <si>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</si>
  <si>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</si>
  <si>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</si>
  <si>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</si>
  <si>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</si>
  <si>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</si>
  <si>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</si>
  <si>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</si>
  <si>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</si>
  <si>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</si>
  <si>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</si>
  <si>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</si>
  <si>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</si>
  <si>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</si>
  <si>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</si>
  <si>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</si>
  <si>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</si>
  <si>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</si>
  <si>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</si>
  <si>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</si>
  <si>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</si>
  <si>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</si>
  <si>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</si>
  <si>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</si>
  <si>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</si>
  <si>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</si>
  <si>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</si>
  <si>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</si>
  <si>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</si>
  <si>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</si>
  <si>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</si>
  <si>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</si>
  <si>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</si>
  <si>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</si>
  <si>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</si>
  <si>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</si>
  <si>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</si>
  <si>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</si>
  <si>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</si>
  <si>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</si>
  <si>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</si>
  <si>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</si>
  <si>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</si>
  <si>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</si>
  <si>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</si>
  <si>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</si>
  <si>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</si>
  <si>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</si>
  <si>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</si>
  <si>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</si>
  <si>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</si>
  <si>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</si>
  <si>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</si>
  <si>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</si>
  <si>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</si>
  <si>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</si>
  <si>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</si>
  <si>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</si>
  <si>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</si>
  <si>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</si>
  <si>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</si>
  <si>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</si>
  <si>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</si>
  <si>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</si>
  <si>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</si>
  <si>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</si>
  <si>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</si>
  <si>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</si>
  <si>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</si>
  <si>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</si>
  <si>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</si>
  <si>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</si>
  <si>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</si>
  <si>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</si>
  <si>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</si>
  <si>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</si>
  <si>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</si>
  <si>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</si>
  <si>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</si>
  <si>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</si>
  <si>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</si>
  <si>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</si>
  <si>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</si>
  <si>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</si>
  <si>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</si>
  <si>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</si>
  <si>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</si>
  <si>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</si>
  <si>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</si>
  <si>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</si>
  <si>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</si>
  <si>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</si>
  <si>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</si>
  <si>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</si>
  <si>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</si>
  <si>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</si>
  <si>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</si>
  <si>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</si>
  <si>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</si>
  <si>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</si>
  <si>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</si>
  <si>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</si>
  <si>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</si>
  <si>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</si>
  <si>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</si>
  <si>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</si>
  <si>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</si>
  <si>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</si>
  <si>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</si>
  <si>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</si>
  <si>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</si>
  <si>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</si>
  <si>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</si>
  <si>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</si>
  <si>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</si>
  <si>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</si>
  <si>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</si>
  <si>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</si>
  <si>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</si>
  <si>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</si>
  <si>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</si>
  <si>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</si>
  <si>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</si>
  <si>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</si>
  <si>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</si>
  <si>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</si>
  <si>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</si>
  <si>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</si>
  <si>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</si>
  <si>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</si>
  <si>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</si>
  <si>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</si>
  <si>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</si>
  <si>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</si>
  <si>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</si>
  <si>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</si>
  <si>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</si>
  <si>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</si>
  <si>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</si>
  <si>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</si>
  <si>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</si>
  <si>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</si>
  <si>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</si>
  <si>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</si>
  <si>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</si>
  <si>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</si>
  <si>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</si>
  <si>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</si>
  <si>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</si>
  <si>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</si>
  <si>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</si>
  <si>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</si>
  <si>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</si>
  <si>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</si>
  <si>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</si>
  <si>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</si>
  <si>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</si>
  <si>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</si>
  <si>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</si>
  <si>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</si>
  <si>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</si>
  <si>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</si>
  <si>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</si>
  <si>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</si>
  <si>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</si>
  <si>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</si>
  <si>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</si>
  <si>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</si>
  <si>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</si>
  <si>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</si>
  <si>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</si>
  <si>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</si>
  <si>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</si>
  <si>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</si>
  <si>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</si>
  <si>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</si>
  <si>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</si>
  <si>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</si>
  <si>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</si>
  <si>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</si>
  <si>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</si>
  <si>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</si>
  <si>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</si>
  <si>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</si>
  <si>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</si>
  <si>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</si>
  <si>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</si>
  <si>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</si>
  <si>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</si>
  <si>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</si>
  <si>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</si>
  <si>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</si>
  <si>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</si>
  <si>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</si>
  <si>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</si>
  <si>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</si>
  <si>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</si>
  <si>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</si>
  <si>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</si>
  <si>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</si>
  <si>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</si>
  <si>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</si>
  <si>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</si>
  <si>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</si>
  <si>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</si>
  <si>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</si>
  <si>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</si>
  <si>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</si>
  <si>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</si>
  <si>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</si>
  <si>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</si>
  <si>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</si>
  <si>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</si>
  <si>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</si>
  <si>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</si>
  <si>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</si>
  <si>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</si>
  <si>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</si>
  <si>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</si>
  <si>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</si>
  <si>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</si>
  <si>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</si>
  <si>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</si>
  <si>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</si>
  <si>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</si>
  <si>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</si>
  <si>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</si>
  <si>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</si>
  <si>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</si>
  <si>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</si>
  <si>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</si>
  <si>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</si>
  <si>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</si>
  <si>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</si>
  <si>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</si>
  <si>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</si>
  <si>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</si>
  <si>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</si>
  <si>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</si>
  <si>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</si>
  <si>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</si>
  <si>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</si>
  <si>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</si>
  <si>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</si>
  <si>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</si>
  <si>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</si>
  <si>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</si>
  <si>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</si>
  <si>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</si>
  <si>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</si>
  <si>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</si>
  <si>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</si>
  <si>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</si>
  <si>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</si>
  <si>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</si>
  <si>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</si>
  <si>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</si>
  <si>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</si>
  <si>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</si>
  <si>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</si>
  <si>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</si>
  <si>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</si>
  <si>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</si>
  <si>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</si>
  <si>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</si>
  <si>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</si>
  <si>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</si>
  <si>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</si>
  <si>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</si>
  <si>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</si>
  <si>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</si>
  <si>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</si>
  <si>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</si>
  <si>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</si>
  <si>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</si>
  <si>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</si>
  <si>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</si>
  <si>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</si>
  <si>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</si>
  <si>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</si>
  <si>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</si>
  <si>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</si>
  <si>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</si>
  <si>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</si>
  <si>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</si>
  <si>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</si>
  <si>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</si>
  <si>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</si>
  <si>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</si>
  <si>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</si>
  <si>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</si>
  <si>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</si>
  <si>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</si>
  <si>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</si>
  <si>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</si>
  <si>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</si>
  <si>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</si>
  <si>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</si>
  <si>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</si>
  <si>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</si>
  <si>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</si>
  <si>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</si>
  <si>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</si>
  <si>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</si>
  <si>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</si>
  <si>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</si>
  <si>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</si>
  <si>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</si>
  <si>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</si>
  <si>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</si>
  <si>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</si>
  <si>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</si>
  <si>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</si>
  <si>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</si>
  <si>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</si>
  <si>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</si>
  <si>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</si>
  <si>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</si>
  <si>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</si>
  <si>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</si>
  <si>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</si>
  <si>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</si>
  <si>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</si>
  <si>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</si>
  <si>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</si>
  <si>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</si>
  <si>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</si>
  <si>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</si>
  <si>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</si>
  <si>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</si>
  <si>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</si>
  <si>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</si>
  <si>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</si>
  <si>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</si>
  <si>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</si>
  <si>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</si>
  <si>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</si>
  <si>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</si>
  <si>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</si>
  <si>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</si>
  <si>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</si>
  <si>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</si>
  <si>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</si>
  <si>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</si>
  <si>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</si>
  <si>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</si>
  <si>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</si>
  <si>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</si>
  <si>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</si>
  <si>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</si>
  <si>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</si>
  <si>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</si>
  <si>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</si>
  <si>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</si>
  <si>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</si>
  <si>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</si>
  <si>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</si>
  <si>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</si>
  <si>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</si>
  <si>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</si>
  <si>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</si>
  <si>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</si>
  <si>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</si>
  <si>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</si>
  <si>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</si>
  <si>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</si>
  <si>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</si>
  <si>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</si>
  <si>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</si>
  <si>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</si>
  <si>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</si>
  <si>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</si>
  <si>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</si>
  <si>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</si>
  <si>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</si>
  <si>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</si>
  <si>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</si>
  <si>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</si>
  <si>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</si>
  <si>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</si>
  <si>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</si>
  <si>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</si>
  <si>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</si>
  <si>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</si>
  <si>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</si>
  <si>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</si>
  <si>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</si>
  <si>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</si>
  <si>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</si>
  <si>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</si>
  <si>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</si>
  <si>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</si>
  <si>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</si>
  <si>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</si>
  <si>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</si>
  <si>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</si>
  <si>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</si>
  <si>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</si>
  <si>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</si>
  <si>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</si>
  <si>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</si>
  <si>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</si>
  <si>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</si>
  <si>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</si>
  <si>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</si>
  <si>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</si>
  <si>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</si>
  <si>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</si>
  <si>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</si>
  <si>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</si>
  <si>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</si>
  <si>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</si>
  <si>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</si>
  <si>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</si>
  <si>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</si>
  <si>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</si>
  <si>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</si>
  <si>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</si>
  <si>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</si>
  <si>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</si>
  <si>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</si>
  <si>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</si>
  <si>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</si>
  <si>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</si>
  <si>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</si>
  <si>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</si>
  <si>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</si>
  <si>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</si>
  <si>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</si>
  <si>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</si>
  <si>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</si>
  <si>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</si>
  <si>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</si>
  <si>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</si>
  <si>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</si>
  <si>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</si>
  <si>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</si>
  <si>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</si>
  <si>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</si>
  <si>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</si>
  <si>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</si>
  <si>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</si>
  <si>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</si>
  <si>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</si>
  <si>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</si>
  <si>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</si>
  <si>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</si>
  <si>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</si>
  <si>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</si>
  <si>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</si>
  <si>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</si>
  <si>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</si>
  <si>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</si>
  <si>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</si>
  <si>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</si>
  <si>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</si>
  <si>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</si>
  <si>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</si>
  <si>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</si>
  <si>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</si>
  <si>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</si>
  <si>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</si>
  <si>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</si>
  <si>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</si>
  <si>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</si>
  <si>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</si>
  <si>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</si>
  <si>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</si>
  <si>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</si>
  <si>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</si>
  <si>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</si>
  <si>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</si>
  <si>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</si>
  <si>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</si>
  <si>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</si>
  <si>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</si>
  <si>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</si>
  <si>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</si>
  <si>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</si>
  <si>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</si>
  <si>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</si>
  <si>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</si>
  <si>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</si>
  <si>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</si>
  <si>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</si>
  <si>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</si>
  <si>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</si>
  <si>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</si>
  <si>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</si>
  <si>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</si>
  <si>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</si>
  <si>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</si>
  <si>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</si>
  <si>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</si>
  <si>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</si>
  <si>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</si>
  <si>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</si>
  <si>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</si>
  <si>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</si>
  <si>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</si>
  <si>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</si>
  <si>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</si>
  <si>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</si>
  <si>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</si>
  <si>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</si>
  <si>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</si>
  <si>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</si>
  <si>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</si>
  <si>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</si>
  <si>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</si>
  <si>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</si>
  <si>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</si>
  <si>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</si>
  <si>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</si>
  <si>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</si>
  <si>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</si>
  <si>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</si>
  <si>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</si>
  <si>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</si>
  <si>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</si>
  <si>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</si>
  <si>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</si>
  <si>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</si>
  <si>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</si>
  <si>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</si>
  <si>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</si>
  <si>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</si>
  <si>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</si>
  <si>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</si>
  <si>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</si>
  <si>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</si>
  <si>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</si>
  <si>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</si>
  <si>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</si>
  <si>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</si>
  <si>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</si>
  <si>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</si>
  <si>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</si>
  <si>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</si>
  <si>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</si>
  <si>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</si>
  <si>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</si>
  <si>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</si>
  <si>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</si>
  <si>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</si>
  <si>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</si>
  <si>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</si>
  <si>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</si>
  <si>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</si>
  <si>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</si>
  <si>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</si>
  <si>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</si>
  <si>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</si>
  <si>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</si>
  <si>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</si>
  <si>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</si>
  <si>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</si>
  <si>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</si>
  <si>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</si>
  <si>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</si>
  <si>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</si>
  <si>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</si>
  <si>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</si>
  <si>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</si>
  <si>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</si>
  <si>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</si>
  <si>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</si>
  <si>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</si>
  <si>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</si>
  <si>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</si>
  <si>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</si>
  <si>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</si>
  <si>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</si>
  <si>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</si>
  <si>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</si>
  <si>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</si>
  <si>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</si>
  <si>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</si>
  <si>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</si>
  <si>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</si>
  <si>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</si>
  <si>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</si>
  <si>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</si>
  <si>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</si>
  <si>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</si>
  <si>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</si>
  <si>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</si>
  <si>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</si>
  <si>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</si>
  <si>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</si>
  <si>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</si>
  <si>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</si>
  <si>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</si>
  <si>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</si>
  <si>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</si>
  <si>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</si>
  <si>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</si>
  <si>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</si>
  <si>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</si>
  <si>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</si>
  <si>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</si>
  <si>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</si>
  <si>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</si>
  <si>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</si>
  <si>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</si>
  <si>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</si>
  <si>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</si>
  <si>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</si>
  <si>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</si>
  <si>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</si>
  <si>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</si>
  <si>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</si>
  <si>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</si>
  <si>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</si>
  <si>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</si>
  <si>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</si>
  <si>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</si>
  <si>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</si>
  <si>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</si>
  <si>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</si>
  <si>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</si>
  <si>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</si>
  <si>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</si>
  <si>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</si>
  <si>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</si>
  <si>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</si>
  <si>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</si>
  <si>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</si>
  <si>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</si>
  <si>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</si>
  <si>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</si>
  <si>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</si>
  <si>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</si>
  <si>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</si>
  <si>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</si>
  <si>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</si>
  <si>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</si>
  <si>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</si>
  <si>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</si>
  <si>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</si>
  <si>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</si>
  <si>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</si>
  <si>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</si>
  <si>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</si>
  <si>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</si>
  <si>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</si>
  <si>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</si>
  <si>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</si>
  <si>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</si>
  <si>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</si>
  <si>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</si>
  <si>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</si>
  <si>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</si>
  <si>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</si>
  <si>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</si>
  <si>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</si>
  <si>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</si>
  <si>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</si>
  <si>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</si>
  <si>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</si>
  <si>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</si>
  <si>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</si>
  <si>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</si>
  <si>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</si>
  <si>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</si>
  <si>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</si>
  <si>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</si>
  <si>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</si>
  <si>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</si>
  <si>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</si>
  <si>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</si>
  <si>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</si>
  <si>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</si>
  <si>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</si>
  <si>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</si>
  <si>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</si>
  <si>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</si>
  <si>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</si>
  <si>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</si>
  <si>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</si>
  <si>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</si>
  <si>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</si>
  <si>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</si>
  <si>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</si>
  <si>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</si>
  <si>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</si>
  <si>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</si>
  <si>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</si>
  <si>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</si>
  <si>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</si>
  <si>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</si>
  <si>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</si>
  <si>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</si>
  <si>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</si>
  <si>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</si>
  <si>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</si>
  <si>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</si>
  <si>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</si>
  <si>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</si>
  <si>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</si>
  <si>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</si>
  <si>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</si>
  <si>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</si>
  <si>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</si>
  <si>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</si>
  <si>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</si>
  <si>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</si>
  <si>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</si>
  <si>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</si>
  <si>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</si>
  <si>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</si>
  <si>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</si>
  <si>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</si>
  <si>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</si>
  <si>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</si>
  <si>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</si>
  <si>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</si>
  <si>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</si>
  <si>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</si>
  <si>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</si>
  <si>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</si>
  <si>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</si>
  <si>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</si>
  <si>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</si>
  <si>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</si>
  <si>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</si>
  <si>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</si>
  <si>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</si>
  <si>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</si>
  <si>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</si>
  <si>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</si>
  <si>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</si>
  <si>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</si>
  <si>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</si>
  <si>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</si>
  <si>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</si>
  <si>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</si>
  <si>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</si>
  <si>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</si>
  <si>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</si>
  <si>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</si>
  <si>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</si>
  <si>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</si>
  <si>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</si>
  <si>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</si>
  <si>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</si>
  <si>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</si>
  <si>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</si>
  <si>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</si>
  <si>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</si>
  <si>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</si>
  <si>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</si>
  <si>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</si>
  <si>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</si>
  <si>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</si>
  <si>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</si>
  <si>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</si>
  <si>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</si>
  <si>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</si>
  <si>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</si>
  <si>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</si>
  <si>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</si>
  <si>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</si>
  <si>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</si>
  <si>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</si>
  <si>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</si>
  <si>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</si>
  <si>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</si>
  <si>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</si>
  <si>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</si>
  <si>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</si>
  <si>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</si>
  <si>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</si>
  <si>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</si>
  <si>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</si>
  <si>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</si>
  <si>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</si>
  <si>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</si>
  <si>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</si>
  <si>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</si>
  <si>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</si>
  <si>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</si>
  <si>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</si>
  <si>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</si>
  <si>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</si>
  <si>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</si>
  <si>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</si>
  <si>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</si>
  <si>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</si>
  <si>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</si>
  <si>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</si>
  <si>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</si>
  <si>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</si>
  <si>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</si>
  <si>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</si>
  <si>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</si>
  <si>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</si>
  <si>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</si>
  <si>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</si>
  <si>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</si>
  <si>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</si>
  <si>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</si>
  <si>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</si>
  <si>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</si>
  <si>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</si>
  <si>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</si>
  <si>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</si>
  <si>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</si>
  <si>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</si>
  <si>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</si>
  <si>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</si>
  <si>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</si>
  <si>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</si>
  <si>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</si>
  <si>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</si>
  <si>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</si>
  <si>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</si>
  <si>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</si>
  <si>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</si>
  <si>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</si>
  <si>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</si>
  <si>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</si>
  <si>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</si>
  <si>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</si>
  <si>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</si>
  <si>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</si>
  <si>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</si>
  <si>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</si>
  <si>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</si>
  <si>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</si>
  <si>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</si>
  <si>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</si>
  <si>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</si>
  <si>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</si>
  <si>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</si>
  <si>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</si>
  <si>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</si>
  <si>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</si>
  <si>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</si>
  <si>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</si>
  <si>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</si>
  <si>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</si>
  <si>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</si>
  <si>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</si>
  <si>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</si>
  <si>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</si>
  <si>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</si>
  <si>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</si>
  <si>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</si>
  <si>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</si>
  <si>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</si>
  <si>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</si>
  <si>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</si>
  <si>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</si>
  <si>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</si>
  <si>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</si>
  <si>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</si>
  <si>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</si>
  <si>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</si>
  <si>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</si>
  <si>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</si>
  <si>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</si>
  <si>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</si>
  <si>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</si>
  <si>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</si>
  <si>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</si>
  <si>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</si>
  <si>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</si>
  <si>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</si>
  <si>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</si>
  <si>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</si>
  <si>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</si>
  <si>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</si>
  <si>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</si>
  <si>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</si>
  <si>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</si>
  <si>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</si>
  <si>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</si>
  <si>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</si>
  <si>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</si>
  <si>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</si>
  <si>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</si>
  <si>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</si>
  <si>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</si>
  <si>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</si>
  <si>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</si>
  <si>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</si>
  <si>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</si>
  <si>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</si>
  <si>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</si>
  <si>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</si>
  <si>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</si>
  <si>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</si>
  <si>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</si>
  <si>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</si>
  <si>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</si>
  <si>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</si>
  <si>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</si>
  <si>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</si>
  <si>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</si>
  <si>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</si>
  <si>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</si>
  <si>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</si>
  <si>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</si>
  <si>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</si>
  <si>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</si>
  <si>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</si>
  <si>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</si>
  <si>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</si>
  <si>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</si>
  <si>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</si>
  <si>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</si>
  <si>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</si>
  <si>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</si>
  <si>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</si>
  <si>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</si>
  <si>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</si>
  <si>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</si>
  <si>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</si>
  <si>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</si>
  <si>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</si>
  <si>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</si>
  <si>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</si>
  <si>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</si>
  <si>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</si>
  <si>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</si>
  <si>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</si>
  <si>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</si>
  <si>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</si>
  <si>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</si>
  <si>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</si>
  <si>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</si>
  <si>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</si>
  <si>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</si>
  <si>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</si>
  <si>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</si>
  <si>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</si>
  <si>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</si>
  <si>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</si>
  <si>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</si>
  <si>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</si>
  <si>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</si>
  <si>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</si>
  <si>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</si>
  <si>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</si>
  <si>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</si>
  <si>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</si>
  <si>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</si>
  <si>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</si>
  <si>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</si>
  <si>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</si>
  <si>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</si>
  <si>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</si>
  <si>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</si>
  <si>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</si>
  <si>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</si>
  <si>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</si>
  <si>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</si>
  <si>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</si>
  <si>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</si>
  <si>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</si>
  <si>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</si>
  <si>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</si>
  <si>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</si>
  <si>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</si>
  <si>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</si>
  <si>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</si>
  <si>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</si>
  <si>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</si>
  <si>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</si>
  <si>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</si>
  <si>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</si>
  <si>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</si>
  <si>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</si>
  <si>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</si>
  <si>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</si>
  <si>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</si>
  <si>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</si>
  <si>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</si>
  <si>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</si>
  <si>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</si>
  <si>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</si>
  <si>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</si>
  <si>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</si>
  <si>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</si>
  <si>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</si>
  <si>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</si>
  <si>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</si>
  <si>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</si>
  <si>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</si>
  <si>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</si>
  <si>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</si>
  <si>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</si>
  <si>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</si>
  <si>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</si>
  <si>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</si>
  <si>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</si>
  <si>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</si>
  <si>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</si>
  <si>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</si>
  <si>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</si>
  <si>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</si>
  <si>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</si>
  <si>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</si>
  <si>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</si>
  <si>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</si>
  <si>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</si>
  <si>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</si>
  <si>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</si>
  <si>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</si>
  <si>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</si>
  <si>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</si>
  <si>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</si>
  <si>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</si>
  <si>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</si>
  <si>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</si>
  <si>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</si>
  <si>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</si>
  <si>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</si>
  <si>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</si>
  <si>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</si>
  <si>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</si>
  <si>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</si>
  <si>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</si>
  <si>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</si>
  <si>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</si>
  <si>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</si>
  <si>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</si>
  <si>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</si>
  <si>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</si>
  <si>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</si>
  <si>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</si>
  <si>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</si>
  <si>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</si>
  <si>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</si>
  <si>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</si>
  <si>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</si>
  <si>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</si>
  <si>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</si>
  <si>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</si>
  <si>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</si>
  <si>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</si>
  <si>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</si>
  <si>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</si>
  <si>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</si>
  <si>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</si>
  <si>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</si>
  <si>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</si>
  <si>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</si>
  <si>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</si>
  <si>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</si>
  <si>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</si>
  <si>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</si>
  <si>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</si>
  <si>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</si>
  <si>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</si>
  <si>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</si>
  <si>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</si>
  <si>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</si>
  <si>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</si>
  <si>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</si>
  <si>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</si>
  <si>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</si>
  <si>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</si>
  <si>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</si>
  <si>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</si>
  <si>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</si>
  <si>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</si>
  <si>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</si>
  <si>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</si>
  <si>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</si>
  <si>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</si>
  <si>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</si>
  <si>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</si>
  <si>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</si>
  <si>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</si>
  <si>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</si>
  <si>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</si>
  <si>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</si>
  <si>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</si>
  <si>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</si>
  <si>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</si>
  <si>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</si>
  <si>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</si>
  <si>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</si>
  <si>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</si>
  <si>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</si>
  <si>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</si>
  <si>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</si>
  <si>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</si>
  <si>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</si>
  <si>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</si>
  <si>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</si>
  <si>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</si>
  <si>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</si>
  <si>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</si>
  <si>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</si>
  <si>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</si>
  <si>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</si>
  <si>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</si>
  <si>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</si>
  <si>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</si>
  <si>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</si>
  <si>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</si>
  <si>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</si>
  <si>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</si>
  <si>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</si>
  <si>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</si>
  <si>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</si>
  <si>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</si>
  <si>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</si>
  <si>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</si>
  <si>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</si>
  <si>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</si>
  <si>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</si>
  <si>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</si>
  <si>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</si>
  <si>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</si>
  <si>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</si>
  <si>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</si>
  <si>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</si>
  <si>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</si>
  <si>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</si>
  <si>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</si>
  <si>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</si>
  <si>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</si>
  <si>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</si>
  <si>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</si>
  <si>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</si>
  <si>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</si>
  <si>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</si>
  <si>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</si>
  <si>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</si>
  <si>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</si>
  <si>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</si>
  <si>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</si>
  <si>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</si>
  <si>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</si>
  <si>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</si>
  <si>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</si>
  <si>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</si>
  <si>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</si>
  <si>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</si>
  <si>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</si>
  <si>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</si>
  <si>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</si>
  <si>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</si>
  <si>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</si>
  <si>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</si>
  <si>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</si>
  <si>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</si>
  <si>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</si>
  <si>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</si>
  <si>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</si>
  <si>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</si>
  <si>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</si>
  <si>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</si>
  <si>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</si>
  <si>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</si>
  <si>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</si>
  <si>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</si>
  <si>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</si>
  <si>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</si>
  <si>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</si>
  <si>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</si>
  <si>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</si>
  <si>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</si>
  <si>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</si>
  <si>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</si>
  <si>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</si>
  <si>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</si>
  <si>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</si>
  <si>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</si>
  <si>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</si>
  <si>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</si>
  <si>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</si>
  <si>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</si>
  <si>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</si>
  <si>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</si>
  <si>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</si>
  <si>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</si>
  <si>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</si>
  <si>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</si>
  <si>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</si>
  <si>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</si>
  <si>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</si>
  <si>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</si>
  <si>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</si>
  <si>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</si>
  <si>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</si>
  <si>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</si>
  <si>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</si>
  <si>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</si>
  <si>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</si>
  <si>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</si>
  <si>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</si>
  <si>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</si>
  <si>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</si>
  <si>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</si>
  <si>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</si>
  <si>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</si>
  <si>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</si>
  <si>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</si>
  <si>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</si>
  <si>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</si>
  <si>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</si>
  <si>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</si>
  <si>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</si>
  <si>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</si>
  <si>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</si>
  <si>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</si>
  <si>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</si>
  <si>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</si>
  <si>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</si>
  <si>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</si>
  <si>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</si>
  <si>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</si>
  <si>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</si>
  <si>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</si>
  <si>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</si>
  <si>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</si>
  <si>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</si>
  <si>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</si>
  <si>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</si>
  <si>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</si>
  <si>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</si>
  <si>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</si>
  <si>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</si>
  <si>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</si>
  <si>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</si>
  <si>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</si>
  <si>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</si>
  <si>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</si>
  <si>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</si>
  <si>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</si>
  <si>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</si>
  <si>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</si>
  <si>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</si>
  <si>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</si>
  <si>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</si>
  <si>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</si>
  <si>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</si>
  <si>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</si>
  <si>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</si>
  <si>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</si>
  <si>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</si>
  <si>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</si>
  <si>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</si>
  <si>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</si>
  <si>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</si>
  <si>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</si>
  <si>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</si>
  <si>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</si>
  <si>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</si>
  <si>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</si>
  <si>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</si>
  <si>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</si>
  <si>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</si>
  <si>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</si>
  <si>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</si>
  <si>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</si>
  <si>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</si>
  <si>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</si>
  <si>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</si>
  <si>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</si>
  <si>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</si>
  <si>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</si>
  <si>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</si>
  <si>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</si>
  <si>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</si>
  <si>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</si>
  <si>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</si>
  <si>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</si>
  <si>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</si>
  <si>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</si>
  <si>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</si>
  <si>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</si>
  <si>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</si>
  <si>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</si>
  <si>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</si>
  <si>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</si>
  <si>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</si>
  <si>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</si>
  <si>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</si>
  <si>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</si>
  <si>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</si>
  <si>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</si>
  <si>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</si>
  <si>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</si>
  <si>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</si>
  <si>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</si>
  <si>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</si>
  <si>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</si>
  <si>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</si>
  <si>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</si>
  <si>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</si>
  <si>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</si>
  <si>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</si>
  <si>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</si>
  <si>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</si>
  <si>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</si>
  <si>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</si>
  <si>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</si>
  <si>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</si>
  <si>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</si>
  <si>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</si>
  <si>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</si>
  <si>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</si>
  <si>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</si>
  <si>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</si>
  <si>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</si>
  <si>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</si>
  <si>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</si>
  <si>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</si>
  <si>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</si>
  <si>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</si>
  <si>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</si>
  <si>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</si>
  <si>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</si>
  <si>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</si>
  <si>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</si>
  <si>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</si>
  <si>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</si>
  <si>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</si>
  <si>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</si>
  <si>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</si>
  <si>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</si>
  <si>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</si>
  <si>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</si>
  <si>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</si>
  <si>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</si>
  <si>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</si>
  <si>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</si>
  <si>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</si>
  <si>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</si>
  <si>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</si>
  <si>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</si>
  <si>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</si>
  <si>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</si>
  <si>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</si>
  <si>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</si>
  <si>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</si>
  <si>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</si>
  <si>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</si>
  <si>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</si>
  <si>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</si>
  <si>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</si>
  <si>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</si>
  <si>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</si>
  <si>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</si>
  <si>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</si>
  <si>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</si>
  <si>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</si>
  <si>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</si>
  <si>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</si>
  <si>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</si>
  <si>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</si>
  <si>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</si>
  <si>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</si>
  <si>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</si>
  <si>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</si>
  <si>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</si>
  <si>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</si>
  <si>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</si>
  <si>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</si>
  <si>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</si>
  <si>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</si>
  <si>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</si>
  <si>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</si>
  <si>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</si>
  <si>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</si>
  <si>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</si>
  <si>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</si>
  <si>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</si>
  <si>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</si>
  <si>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</si>
  <si>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</si>
  <si>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</si>
  <si>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</si>
  <si>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</si>
  <si>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</si>
  <si>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</si>
  <si>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</si>
  <si>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</si>
  <si>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</si>
  <si>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</si>
  <si>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</si>
  <si>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</si>
  <si>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</si>
  <si>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</si>
  <si>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</si>
  <si>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</si>
  <si>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</si>
  <si>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</si>
  <si>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</si>
  <si>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</si>
  <si>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</si>
  <si>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</si>
  <si>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</si>
  <si>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</si>
  <si>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</si>
  <si>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</si>
  <si>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</si>
  <si>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</si>
  <si>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</si>
  <si>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</si>
  <si>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</si>
  <si>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</si>
  <si>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</si>
  <si>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</si>
  <si>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</si>
  <si>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</si>
  <si>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</si>
  <si>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</si>
  <si>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</si>
  <si>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</si>
  <si>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</si>
  <si>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</si>
  <si>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</si>
  <si>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</si>
  <si>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</si>
  <si>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</si>
  <si>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</si>
  <si>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</si>
  <si>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</si>
  <si>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</si>
  <si>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</si>
  <si>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</si>
  <si>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</si>
  <si>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</si>
  <si>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</si>
  <si>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</si>
  <si>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</si>
  <si>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</si>
  <si>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</si>
  <si>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</si>
  <si>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</si>
  <si>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</si>
  <si>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</si>
  <si>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</si>
  <si>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</si>
  <si>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</si>
  <si>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</si>
  <si>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</si>
  <si>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</si>
  <si>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</si>
  <si>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</si>
  <si>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</si>
  <si>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</si>
  <si>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</si>
  <si>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</si>
  <si>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</si>
  <si>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</si>
  <si>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</si>
  <si>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</si>
  <si>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</si>
  <si>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</si>
  <si>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</si>
  <si>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</si>
  <si>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</si>
  <si>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</si>
  <si>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</si>
  <si>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</si>
  <si>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</si>
  <si>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</si>
  <si>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</si>
  <si>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</si>
  <si>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</si>
  <si>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</si>
  <si>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</si>
  <si>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</si>
  <si>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</si>
  <si>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</si>
  <si>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</si>
  <si>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</si>
  <si>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</si>
  <si>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</si>
  <si>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</si>
  <si>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</si>
  <si>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</si>
  <si>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</si>
  <si>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</si>
  <si>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</si>
  <si>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</si>
  <si>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</si>
  <si>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</si>
  <si>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</si>
  <si>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</si>
  <si>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</si>
  <si>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</si>
  <si>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</si>
  <si>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</si>
  <si>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</si>
  <si>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</si>
  <si>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</si>
  <si>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</si>
  <si>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</si>
  <si>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</si>
  <si>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</si>
  <si>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</si>
  <si>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</si>
  <si>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</si>
  <si>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</si>
  <si>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</si>
  <si>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</si>
  <si>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</si>
  <si>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</si>
  <si>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</si>
  <si>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</si>
  <si>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</si>
  <si>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</si>
  <si>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</si>
  <si>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</si>
  <si>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</si>
  <si>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</si>
  <si>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</si>
  <si>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</si>
  <si>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</si>
  <si>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</si>
  <si>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</si>
  <si>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</si>
  <si>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</si>
  <si>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</si>
  <si>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</si>
  <si>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</si>
  <si>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</si>
  <si>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</si>
  <si>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</si>
  <si>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</si>
  <si>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</si>
  <si>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</si>
  <si>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</si>
  <si>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</si>
  <si>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</si>
  <si>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</si>
  <si>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</si>
  <si>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</si>
  <si>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</si>
  <si>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</si>
  <si>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</si>
  <si>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</si>
  <si>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</si>
  <si>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</si>
  <si>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</si>
  <si>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</si>
  <si>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</si>
  <si>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</si>
  <si>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</si>
  <si>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</si>
  <si>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</si>
  <si>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</si>
  <si>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</si>
  <si>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</si>
  <si>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</si>
  <si>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</si>
  <si>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</si>
  <si>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</si>
  <si>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</si>
  <si>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</si>
  <si>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</si>
  <si>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</si>
  <si>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</si>
  <si>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</si>
  <si>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</si>
  <si>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</si>
  <si>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</si>
  <si>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</si>
  <si>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</si>
  <si>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</si>
  <si>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</si>
  <si>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</si>
  <si>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</si>
  <si>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</si>
  <si>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</si>
  <si>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</si>
  <si>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</si>
  <si>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</si>
  <si>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</si>
  <si>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</si>
  <si>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</si>
  <si>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</si>
  <si>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</si>
  <si>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</si>
  <si>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</si>
  <si>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</si>
  <si>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</si>
  <si>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</si>
  <si>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</si>
  <si>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</si>
  <si>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</si>
  <si>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</si>
  <si>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</si>
  <si>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</si>
  <si>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</si>
  <si>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</si>
  <si>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</si>
  <si>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</si>
  <si>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</si>
  <si>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</si>
  <si>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</si>
  <si>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</si>
  <si>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</si>
  <si>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</si>
  <si>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</si>
  <si>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</si>
  <si>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</si>
  <si>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</si>
  <si>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</si>
  <si>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</si>
  <si>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</si>
  <si>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</si>
  <si>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</si>
  <si>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</si>
  <si>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</si>
  <si>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</si>
  <si>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</si>
  <si>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</si>
  <si>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</si>
  <si>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</si>
  <si>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</si>
  <si>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</si>
  <si>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</si>
  <si>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</si>
  <si>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</si>
  <si>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</si>
  <si>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</si>
  <si>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</si>
  <si>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</si>
  <si>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</si>
  <si>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</si>
  <si>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</si>
  <si>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</si>
  <si>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</si>
  <si>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</si>
  <si>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</si>
  <si>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</si>
  <si>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</si>
  <si>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</si>
  <si>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</si>
  <si>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</si>
  <si>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</si>
  <si>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</si>
  <si>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</si>
  <si>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</si>
  <si>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</si>
  <si>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</si>
  <si>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</si>
  <si>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</si>
  <si>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</si>
  <si>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</si>
  <si>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</si>
  <si>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</si>
  <si>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</si>
  <si>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</si>
  <si>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</si>
  <si>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</si>
  <si>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</si>
  <si>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</si>
  <si>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</si>
  <si>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</si>
  <si>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</si>
  <si>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</si>
  <si>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</si>
  <si>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</si>
  <si>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</si>
  <si>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</si>
  <si>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</si>
  <si>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</si>
  <si>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</si>
  <si>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</si>
  <si>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</si>
  <si>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</si>
  <si>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</si>
  <si>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</si>
  <si>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</si>
  <si>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</si>
  <si>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</si>
  <si>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</si>
  <si>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</si>
  <si>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</si>
  <si>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</si>
  <si>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</si>
  <si>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</si>
  <si>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</si>
  <si>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</si>
  <si>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</si>
  <si>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</si>
  <si>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</si>
  <si>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</si>
  <si>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</si>
  <si>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</si>
  <si>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</si>
  <si>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</si>
  <si>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</si>
  <si>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</si>
  <si>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</si>
  <si>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</si>
  <si>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</si>
  <si>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</si>
  <si>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</si>
  <si>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</si>
  <si>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</si>
  <si>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</si>
  <si>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</si>
  <si>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</si>
  <si>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</si>
  <si>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</si>
  <si>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</si>
  <si>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</si>
  <si>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</si>
  <si>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</si>
  <si>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</si>
  <si>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</si>
  <si>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</si>
  <si>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</si>
  <si>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</si>
  <si>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</si>
  <si>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</si>
  <si>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</si>
  <si>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</si>
  <si>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</si>
  <si>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</si>
  <si>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</si>
  <si>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</si>
  <si>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</si>
  <si>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</si>
  <si>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</si>
  <si>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</si>
  <si>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</si>
  <si>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</si>
  <si>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</si>
  <si>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</si>
  <si>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</si>
  <si>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</si>
  <si>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</si>
  <si>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</si>
  <si>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</si>
  <si>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</si>
  <si>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</si>
  <si>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</si>
  <si>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</si>
  <si>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</si>
  <si>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</si>
  <si>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</si>
  <si>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</si>
  <si>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</si>
  <si>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</si>
  <si>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</si>
  <si>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</si>
  <si>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</si>
  <si>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</si>
  <si>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</si>
  <si>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</si>
  <si>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</si>
  <si>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</si>
  <si>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</si>
  <si>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</si>
  <si>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</si>
  <si>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</si>
  <si>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</si>
  <si>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</si>
  <si>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</si>
  <si>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</si>
  <si>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</si>
  <si>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</si>
  <si>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</si>
  <si>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</si>
  <si>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</si>
  <si>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</si>
  <si>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</si>
  <si>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</si>
  <si>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</si>
  <si>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</si>
  <si>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</si>
  <si>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</si>
  <si>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</si>
  <si>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</si>
  <si>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</si>
  <si>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</si>
  <si>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</si>
  <si>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</si>
  <si>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</si>
  <si>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</si>
  <si>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</si>
  <si>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</si>
  <si>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</si>
  <si>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</si>
  <si>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</si>
  <si>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</si>
  <si>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</si>
  <si>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</si>
  <si>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</si>
  <si>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</si>
  <si>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</si>
  <si>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</si>
  <si>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</si>
  <si>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</si>
  <si>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</si>
  <si>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</si>
  <si>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</si>
  <si>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</si>
  <si>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</si>
  <si>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</si>
  <si>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</si>
  <si>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</si>
  <si>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</si>
  <si>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</si>
  <si>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</si>
  <si>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</si>
  <si>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</si>
  <si>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</si>
  <si>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</si>
  <si>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</si>
  <si>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</si>
  <si>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</si>
  <si>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</si>
  <si>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</si>
  <si>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</si>
  <si>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</si>
  <si>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</si>
  <si>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</si>
  <si>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</si>
  <si>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</si>
  <si>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</si>
  <si>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</si>
  <si>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</si>
  <si>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</si>
  <si>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</si>
  <si>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</si>
  <si>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</si>
  <si>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</si>
  <si>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</si>
  <si>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</si>
  <si>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</si>
  <si>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</si>
  <si>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</si>
  <si>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</si>
  <si>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</si>
  <si>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</si>
  <si>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</si>
  <si>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</si>
  <si>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</si>
  <si>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</si>
  <si>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</si>
  <si>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</si>
  <si>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</si>
  <si>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</si>
  <si>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</si>
  <si>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</si>
  <si>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</si>
  <si>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</si>
  <si>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</si>
  <si>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</si>
  <si>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</si>
  <si>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</si>
  <si>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</si>
  <si>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</si>
  <si>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</si>
  <si>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</si>
  <si>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</si>
  <si>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</si>
  <si>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</si>
  <si>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</si>
  <si>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</si>
  <si>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</si>
  <si>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</si>
  <si>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</si>
  <si>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</si>
  <si>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</si>
  <si>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</si>
  <si>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</si>
  <si>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</si>
  <si>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</si>
  <si>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</si>
  <si>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</si>
  <si>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</si>
  <si>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</si>
  <si>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</si>
  <si>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</si>
  <si>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</si>
  <si>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</si>
  <si>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</si>
  <si>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</si>
  <si>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</si>
  <si>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</si>
  <si>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</si>
  <si>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</si>
  <si>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</si>
  <si>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</si>
  <si>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</si>
  <si>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</si>
  <si>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</si>
  <si>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</si>
  <si>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</si>
  <si>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</si>
  <si>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</si>
  <si>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</si>
  <si>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</si>
  <si>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</si>
  <si>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</si>
  <si>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</si>
  <si>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</si>
  <si>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</si>
  <si>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</si>
  <si>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</si>
  <si>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</si>
  <si>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</si>
  <si>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</si>
  <si>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</si>
  <si>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</si>
  <si>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</si>
  <si>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</si>
  <si>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</si>
  <si>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</si>
  <si>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</si>
  <si>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</si>
  <si>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</si>
  <si>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</si>
  <si>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</si>
  <si>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</si>
  <si>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</si>
  <si>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</si>
  <si>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</si>
  <si>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</si>
  <si>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</si>
  <si>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</si>
  <si>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</si>
  <si>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</si>
  <si>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</si>
  <si>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</si>
  <si>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</si>
  <si>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</si>
  <si>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</si>
  <si>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</si>
  <si>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</si>
  <si>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</si>
  <si>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</si>
  <si>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</si>
  <si>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</si>
  <si>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</si>
  <si>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</si>
  <si>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</si>
  <si>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</si>
  <si>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</si>
  <si>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</si>
  <si>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</si>
  <si>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</si>
  <si>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</si>
  <si>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</si>
  <si>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</si>
  <si>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</si>
  <si>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</si>
  <si>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</si>
  <si>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</si>
  <si>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</si>
  <si>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</si>
  <si>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</si>
  <si>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</si>
  <si>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</si>
  <si>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</si>
  <si>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</si>
  <si>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</si>
  <si>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</si>
  <si>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</si>
  <si>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</si>
  <si>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</si>
  <si>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</si>
  <si>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</si>
  <si>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</si>
  <si>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</si>
  <si>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</si>
  <si>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</si>
  <si>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</si>
  <si>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</si>
  <si>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</si>
  <si>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</si>
  <si>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</si>
  <si>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</si>
  <si>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</si>
  <si>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</si>
  <si>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</si>
  <si>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</si>
  <si>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</si>
  <si>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</si>
  <si>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</si>
  <si>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</si>
  <si>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</si>
  <si>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</si>
  <si>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</si>
  <si>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</si>
  <si>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</si>
  <si>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</si>
  <si>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</si>
  <si>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</si>
  <si>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</si>
  <si>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</si>
  <si>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</si>
  <si>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</si>
  <si>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</si>
  <si>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</si>
  <si>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</si>
  <si>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</si>
  <si>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</si>
  <si>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</si>
  <si>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</si>
  <si>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</si>
  <si>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</si>
  <si>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</si>
  <si>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</si>
  <si>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</si>
  <si>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</si>
  <si>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</si>
  <si>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</si>
  <si>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</si>
  <si>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</si>
  <si>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</si>
  <si>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</si>
  <si>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</si>
  <si>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</si>
  <si>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</si>
  <si>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</si>
  <si>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</si>
  <si>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</si>
  <si>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</si>
  <si>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</si>
  <si>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</si>
  <si>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</si>
  <si>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</si>
  <si>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</si>
  <si>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</si>
  <si>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</si>
  <si>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</si>
  <si>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</si>
  <si>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</si>
  <si>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</si>
  <si>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</si>
  <si>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</si>
  <si>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</si>
  <si>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</si>
  <si>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</si>
  <si>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</si>
  <si>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</si>
  <si>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</si>
  <si>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</si>
  <si>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</si>
  <si>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</si>
  <si>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</si>
  <si>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</si>
  <si>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</si>
  <si>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</si>
  <si>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</si>
  <si>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</si>
  <si>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</si>
  <si>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</si>
  <si>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</si>
  <si>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</si>
  <si>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</si>
  <si>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</si>
  <si>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</si>
  <si>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</si>
  <si>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</si>
  <si>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</si>
  <si>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</si>
  <si>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</si>
  <si>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</si>
  <si>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</si>
  <si>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</si>
  <si>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</si>
  <si>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</si>
  <si>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</si>
  <si>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</si>
  <si>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</si>
  <si>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</si>
  <si>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</si>
  <si>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</si>
  <si>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</si>
  <si>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</si>
  <si>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</si>
  <si>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</si>
  <si>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</si>
  <si>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</si>
  <si>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</si>
  <si>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</si>
  <si>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</si>
  <si>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</si>
  <si>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</si>
  <si>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</si>
  <si>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</si>
  <si>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</si>
  <si>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</si>
  <si>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</si>
  <si>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</si>
  <si>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</si>
  <si>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</si>
  <si>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</si>
  <si>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</si>
  <si>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</si>
  <si>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</si>
  <si>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</si>
  <si>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</si>
  <si>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</si>
  <si>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</si>
  <si>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</si>
  <si>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</si>
  <si>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</si>
  <si>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</si>
  <si>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</si>
  <si>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</si>
  <si>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</si>
  <si>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</si>
  <si>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</si>
  <si>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</si>
  <si>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</si>
  <si>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</si>
  <si>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</si>
  <si>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</si>
  <si>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</si>
  <si>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</si>
  <si>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</si>
  <si>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</si>
  <si>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</si>
  <si>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</si>
  <si>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</si>
  <si>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</si>
  <si>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</si>
  <si>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</si>
  <si>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</si>
  <si>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</si>
  <si>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</si>
  <si>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</si>
  <si>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</si>
  <si>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</si>
  <si>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</si>
  <si>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</si>
  <si>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</si>
  <si>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</si>
  <si>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</si>
  <si>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</si>
  <si>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</si>
  <si>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</si>
  <si>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</si>
  <si>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</si>
  <si>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</si>
  <si>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</si>
  <si>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</si>
  <si>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</si>
  <si>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</si>
  <si>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</si>
  <si>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</si>
  <si>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</si>
  <si>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</si>
  <si>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</si>
  <si>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</si>
  <si>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</si>
  <si>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</si>
  <si>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</si>
  <si>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</si>
  <si>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</si>
  <si>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</si>
  <si>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</si>
  <si>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</si>
  <si>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</si>
  <si>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</si>
  <si>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</si>
  <si>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</si>
  <si>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</si>
  <si>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</si>
  <si>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</si>
  <si>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</si>
  <si>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</si>
  <si>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</si>
  <si>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</si>
  <si>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</si>
  <si>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</si>
  <si>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</si>
  <si>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</si>
  <si>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</si>
  <si>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</si>
  <si>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</si>
  <si>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</si>
  <si>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</si>
  <si>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</si>
  <si>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</si>
  <si>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</si>
  <si>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</si>
  <si>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</si>
  <si>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</si>
  <si>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</si>
  <si>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</si>
  <si>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</si>
  <si>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</si>
  <si>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</si>
  <si>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</si>
  <si>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</si>
  <si>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</si>
  <si>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</si>
  <si>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</si>
  <si>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</si>
  <si>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</si>
  <si>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</si>
  <si>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</si>
  <si>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</si>
  <si>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</si>
  <si>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</si>
  <si>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</si>
  <si>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</si>
  <si>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</si>
  <si>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</si>
  <si>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</si>
  <si>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</si>
  <si>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</si>
  <si>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</si>
  <si>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</si>
  <si>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</si>
  <si>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</si>
  <si>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</si>
  <si>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</si>
  <si>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</si>
  <si>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</si>
  <si>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</si>
  <si>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</si>
  <si>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</si>
  <si>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</si>
  <si>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</si>
  <si>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</si>
  <si>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</si>
  <si>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</si>
  <si>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</si>
  <si>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</si>
  <si>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</si>
  <si>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</si>
  <si>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</si>
  <si>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</si>
  <si>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</si>
  <si>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</si>
  <si>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</si>
  <si>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</si>
  <si>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</si>
  <si>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</si>
  <si>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</si>
  <si>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</si>
  <si>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</si>
  <si>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</si>
  <si>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</si>
  <si>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</si>
  <si>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</si>
  <si>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</si>
  <si>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</si>
  <si>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</si>
  <si>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</si>
  <si>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</si>
  <si>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</si>
  <si>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</si>
  <si>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</si>
  <si>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</si>
  <si>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</si>
  <si>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</si>
  <si>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</si>
  <si>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</si>
  <si>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</si>
  <si>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</si>
  <si>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</si>
  <si>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</si>
  <si>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</si>
  <si>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</si>
  <si>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</si>
  <si>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</si>
  <si>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</si>
  <si>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</si>
  <si>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</si>
  <si>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</si>
  <si>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</si>
  <si>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</si>
  <si>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</si>
  <si>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</si>
  <si>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</si>
  <si>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</si>
  <si>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</si>
  <si>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</si>
  <si>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</si>
  <si>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</si>
  <si>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</si>
  <si>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</si>
  <si>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</si>
  <si>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</si>
  <si>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</si>
  <si>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</si>
  <si>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</si>
  <si>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</si>
  <si>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</si>
  <si>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</si>
  <si>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</si>
  <si>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</si>
  <si>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</si>
  <si>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</si>
  <si>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</si>
  <si>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</si>
  <si>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</si>
  <si>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</si>
  <si>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</si>
  <si>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</si>
  <si>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</si>
  <si>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</si>
  <si>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</si>
  <si>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</si>
  <si>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</si>
  <si>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</si>
  <si>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</si>
  <si>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</si>
  <si>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</si>
  <si>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</si>
  <si>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</si>
  <si>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</si>
  <si>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</si>
  <si>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</si>
  <si>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</si>
  <si>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</si>
  <si>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</si>
  <si>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</si>
  <si>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</si>
  <si>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</si>
  <si>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</si>
  <si>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</si>
  <si>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</si>
  <si>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</si>
  <si>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</si>
  <si>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</si>
  <si>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</si>
  <si>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</si>
  <si>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</si>
  <si>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</si>
  <si>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</si>
  <si>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</si>
  <si>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</si>
  <si>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</si>
  <si>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</si>
  <si>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</si>
  <si>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</si>
  <si>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</si>
  <si>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</si>
  <si>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</si>
  <si>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</si>
  <si>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</si>
  <si>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</si>
  <si>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</si>
  <si>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</si>
  <si>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</si>
  <si>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</si>
  <si>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</si>
  <si>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</si>
  <si>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</si>
  <si>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</si>
  <si>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</si>
  <si>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</si>
  <si>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</si>
  <si>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</si>
  <si>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</si>
  <si>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</si>
  <si>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</si>
  <si>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</si>
  <si>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</si>
  <si>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</si>
  <si>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</si>
  <si>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</si>
  <si>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</si>
  <si>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</si>
  <si>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</si>
  <si>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</si>
  <si>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</si>
  <si>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</si>
  <si>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</si>
  <si>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</si>
  <si>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</si>
  <si>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</si>
  <si>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</si>
  <si>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</si>
  <si>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</si>
  <si>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</si>
  <si>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</si>
  <si>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</si>
  <si>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</si>
  <si>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</si>
  <si>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</si>
  <si>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</si>
  <si>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</si>
  <si>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</si>
  <si>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</si>
  <si>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</si>
  <si>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</si>
  <si>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</si>
  <si>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</si>
  <si>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</si>
  <si>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</si>
  <si>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</si>
  <si>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</si>
  <si>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</si>
  <si>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</si>
  <si>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</si>
  <si>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</si>
  <si>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</si>
  <si>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</si>
  <si>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</si>
  <si>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</si>
  <si>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</si>
  <si>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</si>
  <si>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</si>
  <si>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</si>
  <si>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</si>
  <si>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</si>
  <si>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</si>
  <si>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</si>
  <si>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</si>
  <si>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</si>
  <si>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</si>
  <si>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</si>
  <si>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</si>
  <si>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</si>
  <si>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</si>
  <si>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</si>
  <si>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</si>
  <si>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</si>
  <si>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</si>
  <si>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</si>
  <si>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</si>
  <si>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</si>
  <si>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</si>
  <si>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</si>
  <si>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</si>
  <si>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</si>
  <si>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</si>
  <si>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</si>
  <si>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</si>
  <si>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</si>
  <si>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</si>
  <si>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</si>
  <si>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</si>
  <si>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</si>
  <si>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</si>
  <si>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</si>
  <si>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</si>
  <si>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</si>
  <si>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</si>
  <si>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</si>
  <si>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</si>
  <si>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</si>
  <si>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</si>
  <si>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</si>
  <si>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</si>
  <si>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</si>
  <si>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</si>
  <si>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</si>
  <si>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</si>
  <si>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</si>
  <si>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</si>
  <si>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</si>
  <si>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</si>
  <si>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</si>
  <si>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</si>
  <si>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</si>
  <si>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</si>
  <si>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</si>
  <si>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</si>
  <si>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</si>
  <si>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</si>
  <si>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</si>
  <si>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</si>
  <si>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</si>
  <si>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</si>
  <si>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</si>
  <si>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</si>
  <si>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</si>
  <si>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</si>
  <si>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</si>
  <si>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</si>
  <si>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</si>
  <si>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</si>
  <si>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</si>
  <si>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</si>
  <si>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</si>
  <si>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</si>
  <si>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</si>
  <si>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</si>
  <si>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</si>
  <si>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</si>
  <si>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</si>
  <si>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</si>
  <si>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</si>
  <si>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</si>
  <si>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</si>
  <si>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</si>
  <si>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</si>
  <si>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</si>
  <si>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</si>
  <si>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</si>
  <si>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</si>
  <si>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</si>
  <si>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</si>
  <si>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</si>
  <si>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</si>
  <si>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</si>
  <si>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</si>
  <si>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</si>
  <si>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</si>
  <si>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</si>
  <si>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</si>
  <si>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</si>
  <si>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</si>
  <si>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</si>
  <si>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</si>
  <si>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</si>
  <si>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</si>
  <si>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</si>
  <si>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</si>
  <si>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</si>
  <si>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</si>
  <si>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</si>
  <si>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</si>
  <si>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</si>
  <si>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</si>
  <si>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</si>
  <si>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</si>
  <si>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</si>
  <si>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</si>
  <si>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</si>
  <si>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</si>
  <si>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</si>
  <si>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</si>
  <si>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</si>
  <si>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</si>
  <si>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</si>
  <si>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</si>
  <si>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</si>
  <si>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</si>
  <si>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</si>
  <si>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</si>
  <si>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</si>
  <si>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</si>
  <si>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</si>
  <si>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</si>
  <si>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</si>
  <si>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</si>
  <si>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</si>
  <si>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</si>
  <si>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</si>
  <si>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</si>
  <si>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</si>
  <si>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</si>
  <si>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</si>
  <si>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</si>
  <si>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</si>
  <si>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</si>
  <si>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</si>
  <si>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</si>
  <si>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</si>
  <si>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</si>
  <si>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</si>
  <si>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</si>
  <si>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</si>
  <si>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</si>
  <si>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</si>
  <si>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</si>
  <si>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</si>
  <si>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</si>
  <si>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</si>
  <si>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</si>
  <si>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</si>
  <si>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</si>
  <si>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</si>
  <si>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</si>
  <si>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</si>
  <si>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</si>
  <si>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</si>
  <si>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</si>
  <si>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</si>
  <si>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</si>
  <si>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</si>
  <si>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</si>
  <si>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</si>
  <si>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</si>
  <si>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</si>
  <si>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</si>
  <si>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</si>
  <si>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</si>
  <si>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</si>
  <si>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</si>
  <si>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</si>
  <si>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</si>
  <si>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</si>
  <si>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</si>
  <si>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</si>
  <si>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</si>
  <si>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</si>
  <si>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</si>
  <si>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</si>
  <si>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</si>
  <si>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</si>
  <si>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</si>
  <si>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</si>
  <si>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</si>
  <si>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</si>
  <si>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</si>
  <si>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</si>
  <si>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</si>
  <si>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</si>
  <si>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</si>
  <si>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</si>
  <si>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</si>
  <si>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</si>
  <si>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</si>
  <si>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</si>
  <si>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</si>
  <si>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</si>
  <si>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</si>
  <si>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</si>
  <si>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</si>
  <si>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</si>
  <si>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</si>
  <si>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</si>
  <si>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</si>
  <si>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</si>
  <si>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</si>
  <si>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</si>
  <si>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</si>
  <si>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</si>
  <si>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</si>
  <si>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</si>
  <si>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</si>
  <si>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</si>
  <si>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</si>
  <si>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</si>
  <si>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</si>
  <si>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</si>
  <si>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</si>
  <si>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</si>
  <si>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</si>
  <si>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</si>
  <si>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</si>
  <si>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</si>
  <si>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</si>
  <si>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</si>
  <si>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</si>
  <si>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</si>
  <si>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</si>
  <si>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</si>
  <si>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</si>
  <si>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</si>
  <si>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</si>
  <si>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</si>
  <si>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</si>
  <si>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</si>
  <si>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</si>
  <si>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</si>
  <si>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</si>
  <si>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</si>
  <si>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</si>
  <si>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</si>
  <si>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</si>
  <si>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</si>
  <si>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</si>
  <si>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</si>
  <si>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</si>
  <si>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</si>
  <si>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</si>
  <si>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</si>
  <si>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</si>
  <si>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</si>
  <si>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</si>
  <si>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</si>
  <si>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</si>
  <si>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</si>
  <si>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</si>
  <si>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</si>
  <si>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</si>
  <si>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</si>
  <si>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</si>
  <si>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</si>
  <si>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</si>
  <si>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</si>
  <si>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</si>
  <si>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</si>
  <si>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</si>
  <si>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</si>
  <si>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</si>
  <si>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</si>
  <si>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</si>
  <si>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</si>
  <si>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</si>
  <si>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</si>
  <si>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</si>
  <si>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</si>
  <si>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</si>
  <si>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</si>
  <si>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</si>
  <si>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</si>
  <si>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</si>
  <si>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</si>
  <si>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</si>
  <si>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</si>
  <si>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</si>
  <si>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</si>
  <si>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</si>
  <si>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</si>
  <si>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</si>
  <si>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</si>
  <si>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</si>
  <si>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</si>
  <si>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</si>
  <si>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</si>
  <si>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</si>
  <si>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</si>
  <si>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</si>
  <si>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</si>
  <si>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</si>
  <si>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</si>
  <si>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</si>
  <si>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</si>
  <si>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</si>
  <si>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</si>
  <si>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</si>
  <si>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</si>
  <si>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</si>
  <si>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</si>
  <si>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</si>
  <si>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</si>
  <si>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</si>
  <si>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</si>
  <si>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</si>
  <si>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</si>
  <si>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</si>
  <si>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</si>
  <si>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</si>
  <si>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</si>
  <si>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</si>
  <si>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</si>
  <si>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</si>
  <si>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</si>
  <si>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</si>
  <si>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</si>
  <si>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</si>
  <si>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</si>
  <si>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</si>
  <si>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</si>
  <si>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</si>
  <si>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</si>
  <si>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</si>
  <si>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</si>
  <si>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</si>
  <si>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</si>
  <si>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</si>
  <si>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</si>
  <si>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</si>
  <si>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</si>
  <si>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</si>
  <si>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</si>
  <si>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</si>
  <si>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</si>
  <si>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</si>
  <si>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</si>
  <si>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</si>
  <si>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</si>
  <si>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</si>
  <si>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</si>
  <si>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</si>
  <si>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</si>
  <si>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</si>
  <si>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</si>
  <si>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</si>
  <si>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</si>
  <si>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</si>
  <si>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</si>
  <si>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</si>
  <si>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</si>
  <si>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</si>
  <si>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</si>
  <si>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</si>
  <si>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</si>
  <si>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</si>
  <si>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</si>
  <si>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</si>
  <si>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</si>
  <si>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</si>
  <si>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</si>
  <si>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</si>
  <si>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</si>
  <si>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</si>
  <si>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</si>
  <si>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</si>
  <si>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</si>
  <si>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</si>
  <si>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</si>
  <si>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</si>
  <si>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</si>
  <si>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</si>
  <si>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</si>
  <si>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</si>
  <si>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</si>
  <si>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</si>
  <si>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</si>
  <si>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</si>
  <si>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</si>
  <si>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</si>
  <si>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</si>
  <si>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</si>
  <si>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</si>
  <si>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</si>
  <si>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</si>
  <si>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</si>
  <si>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</si>
  <si>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</si>
  <si>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</si>
  <si>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</si>
  <si>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</si>
  <si>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</si>
  <si>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</si>
  <si>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</si>
  <si>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</si>
  <si>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</si>
  <si>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</si>
  <si>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</si>
  <si>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</si>
  <si>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</si>
  <si>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</si>
  <si>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</si>
  <si>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</si>
  <si>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</si>
  <si>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</si>
  <si>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</si>
  <si>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</si>
  <si>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</si>
  <si>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</si>
  <si>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</si>
  <si>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</si>
  <si>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</si>
  <si>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</si>
  <si>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</si>
  <si>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</si>
  <si>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</si>
  <si>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</si>
  <si>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</si>
  <si>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</si>
  <si>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</si>
  <si>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</si>
  <si>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</si>
  <si>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</si>
  <si>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</si>
  <si>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</si>
  <si>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</si>
  <si>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</si>
  <si>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</si>
  <si>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</si>
  <si>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</si>
  <si>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</si>
  <si>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</si>
  <si>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</si>
  <si>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</si>
  <si>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</si>
  <si>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</si>
  <si>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</si>
  <si>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</si>
  <si>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</si>
  <si>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</si>
  <si>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</si>
  <si>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</si>
  <si>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</si>
  <si>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</si>
  <si>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</si>
  <si>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</si>
  <si>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</si>
  <si>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</si>
  <si>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</si>
  <si>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</si>
  <si>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</si>
  <si>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</si>
  <si>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</si>
  <si>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</si>
  <si>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</si>
  <si>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</si>
  <si>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</si>
  <si>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</si>
  <si>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</si>
  <si>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</si>
  <si>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</si>
  <si>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</si>
  <si>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</si>
  <si>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</si>
  <si>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</si>
  <si>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</si>
  <si>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</si>
  <si>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</si>
  <si>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</si>
  <si>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</si>
  <si>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</si>
  <si>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</si>
  <si>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</si>
  <si>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</si>
  <si>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</si>
  <si>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</si>
  <si>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</si>
  <si>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</si>
  <si>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</si>
  <si>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</si>
  <si>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</si>
  <si>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</si>
  <si>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</si>
  <si>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</si>
  <si>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</si>
  <si>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</si>
  <si>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</si>
  <si>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</si>
  <si>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</si>
  <si>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</si>
  <si>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</si>
  <si>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</si>
  <si>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</si>
  <si>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</si>
  <si>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</si>
  <si>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</si>
  <si>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</si>
  <si>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</si>
  <si>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</si>
  <si>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</si>
  <si>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</si>
  <si>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</si>
  <si>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</si>
  <si>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</si>
  <si>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</si>
  <si>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</si>
  <si>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</si>
  <si>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</si>
  <si>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</si>
  <si>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</si>
  <si>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</si>
  <si>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</si>
  <si>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</si>
  <si>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</si>
  <si>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</si>
  <si>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</si>
  <si>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</si>
  <si>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</si>
  <si>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</si>
  <si>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</si>
  <si>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</si>
  <si>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</si>
  <si>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</si>
  <si>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</si>
  <si>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</si>
  <si>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</si>
  <si>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</si>
  <si>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</si>
  <si>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</si>
  <si>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</si>
  <si>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</si>
  <si>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</si>
  <si>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</si>
  <si>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</si>
  <si>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</si>
  <si>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</si>
  <si>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</si>
  <si>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</si>
  <si>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</si>
  <si>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</si>
  <si>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</si>
  <si>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</si>
  <si>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</si>
  <si>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</si>
  <si>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</si>
  <si>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</si>
  <si>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</si>
  <si>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</si>
  <si>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</si>
  <si>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</si>
  <si>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</si>
  <si>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</si>
  <si>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</si>
  <si>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</si>
  <si>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</si>
  <si>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</si>
  <si>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</si>
  <si>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</si>
  <si>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</si>
  <si>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</si>
  <si>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</si>
  <si>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</si>
  <si>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</si>
  <si>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</si>
  <si>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</si>
  <si>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</si>
  <si>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</si>
  <si>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</si>
  <si>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</si>
  <si>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</si>
  <si>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</si>
  <si>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</si>
  <si>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</si>
  <si>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</si>
  <si>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</si>
  <si>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</si>
  <si>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</si>
  <si>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</si>
  <si>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</si>
  <si>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</si>
  <si>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</si>
  <si>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</si>
  <si>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</si>
  <si>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</si>
  <si>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</si>
  <si>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</si>
  <si>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</si>
  <si>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</si>
  <si>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</si>
  <si>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</si>
  <si>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</si>
  <si>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</si>
  <si>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</si>
  <si>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</si>
  <si>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</si>
  <si>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</si>
  <si>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</si>
  <si>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</si>
  <si>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</si>
  <si>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</si>
  <si>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</si>
  <si>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</si>
  <si>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</si>
  <si>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</si>
  <si>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</si>
  <si>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</si>
  <si>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</si>
  <si>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</si>
  <si>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</si>
  <si>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</si>
  <si>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</si>
  <si>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</si>
  <si>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</si>
  <si>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</si>
  <si>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</si>
  <si>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</si>
  <si>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</si>
  <si>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</si>
  <si>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</si>
  <si>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</si>
  <si>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</si>
  <si>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</si>
  <si>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</si>
  <si>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</si>
  <si>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</si>
  <si>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</si>
  <si>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</si>
  <si>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</si>
  <si>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</si>
  <si>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</si>
  <si>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</si>
  <si>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</si>
  <si>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</si>
  <si>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</si>
  <si>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</si>
  <si>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</si>
  <si>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</si>
  <si>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</si>
  <si>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</si>
  <si>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</si>
  <si>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</si>
  <si>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</si>
  <si>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</si>
  <si>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</si>
  <si>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</si>
  <si>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</si>
  <si>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</si>
  <si>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</si>
  <si>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</si>
  <si>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</si>
  <si>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</si>
  <si>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</si>
  <si>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</si>
  <si>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</si>
  <si>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</si>
  <si>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</si>
  <si>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</si>
  <si>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</si>
  <si>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</si>
  <si>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</si>
  <si>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</si>
  <si>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</si>
  <si>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</si>
  <si>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</si>
  <si>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</si>
  <si>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</si>
  <si>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</si>
  <si>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</si>
  <si>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</si>
  <si>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</si>
  <si>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</si>
  <si>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</si>
  <si>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</si>
  <si>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</si>
  <si>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</si>
  <si>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</si>
  <si>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</si>
  <si>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</si>
  <si>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</si>
  <si>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</si>
  <si>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</si>
  <si>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</si>
  <si>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</si>
  <si>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</si>
  <si>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</si>
  <si>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</si>
  <si>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</si>
  <si>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</si>
  <si>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</si>
  <si>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</si>
  <si>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</si>
  <si>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</si>
  <si>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</si>
  <si>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</si>
  <si>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</si>
  <si>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</si>
  <si>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</si>
  <si>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</si>
  <si>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</si>
  <si>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</si>
  <si>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</si>
  <si>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</si>
  <si>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</si>
  <si>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</si>
  <si>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</si>
  <si>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</si>
  <si>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</si>
  <si>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</si>
  <si>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</si>
  <si>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</si>
  <si>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</si>
  <si>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</si>
  <si>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</si>
  <si>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</si>
  <si>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</si>
  <si>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</si>
  <si>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</si>
  <si>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</si>
  <si>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</si>
  <si>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</si>
  <si>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</si>
  <si>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</si>
  <si>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</si>
  <si>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</si>
  <si>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</si>
  <si>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</si>
  <si>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</si>
  <si>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</si>
  <si>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</si>
  <si>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</si>
  <si>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</si>
  <si>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</si>
  <si>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</si>
  <si>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</si>
  <si>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</si>
  <si>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</si>
  <si>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</si>
  <si>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</si>
  <si>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</si>
  <si>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</si>
  <si>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</si>
  <si>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</si>
  <si>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</si>
  <si>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</si>
  <si>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</si>
  <si>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</si>
  <si>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</si>
  <si>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</si>
  <si>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</si>
  <si>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</si>
  <si>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</si>
  <si>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</si>
  <si>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</si>
  <si>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</si>
  <si>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</si>
  <si>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</si>
  <si>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</si>
  <si>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</si>
  <si>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</si>
  <si>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</si>
  <si>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</si>
  <si>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</si>
  <si>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</si>
  <si>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</si>
  <si>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</si>
  <si>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</si>
  <si>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</si>
  <si>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</si>
  <si>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</si>
  <si>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</si>
  <si>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</si>
  <si>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</si>
  <si>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</si>
  <si>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</si>
  <si>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</si>
  <si>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</si>
  <si>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</si>
  <si>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</si>
  <si>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</si>
  <si>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</si>
  <si>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</si>
  <si>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</si>
  <si>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</si>
  <si>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</si>
  <si>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</si>
  <si>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</si>
  <si>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</si>
  <si>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</si>
  <si>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</si>
  <si>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</si>
  <si>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</si>
  <si>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</si>
  <si>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</si>
  <si>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</si>
  <si>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</si>
  <si>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</si>
  <si>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</si>
  <si>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</si>
  <si>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</si>
  <si>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</si>
  <si>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</si>
  <si>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</si>
  <si>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</si>
  <si>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</si>
  <si>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</si>
  <si>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</si>
  <si>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</si>
  <si>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</si>
  <si>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</si>
  <si>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</si>
  <si>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</si>
  <si>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</si>
  <si>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</si>
  <si>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</si>
  <si>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</si>
  <si>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</si>
  <si>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</si>
  <si>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</si>
  <si>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</si>
  <si>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</si>
  <si>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</si>
  <si>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</si>
  <si>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</si>
  <si>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</si>
  <si>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</si>
  <si>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</si>
  <si>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</si>
  <si>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</si>
  <si>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</si>
  <si>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</si>
  <si>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</si>
  <si>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</si>
  <si>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</si>
  <si>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</si>
  <si>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</si>
  <si>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</si>
  <si>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</si>
  <si>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</si>
  <si>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</si>
  <si>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</si>
  <si>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</si>
  <si>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</si>
  <si>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</si>
  <si>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</si>
  <si>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</si>
  <si>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</si>
  <si>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</si>
  <si>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</si>
  <si>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</si>
  <si>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</si>
  <si>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</si>
  <si>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</si>
  <si>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</si>
  <si>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</si>
  <si>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</si>
  <si>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</si>
  <si>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</si>
  <si>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</si>
  <si>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</si>
  <si>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</si>
  <si>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</si>
  <si>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</si>
  <si>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</si>
  <si>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</si>
  <si>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</si>
  <si>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</si>
  <si>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</si>
  <si>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</si>
  <si>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</si>
  <si>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</si>
  <si>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</si>
  <si>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</si>
  <si>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</si>
  <si>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</si>
  <si>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</si>
  <si>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</si>
  <si>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</si>
  <si>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</si>
  <si>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</si>
  <si>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</si>
  <si>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</si>
  <si>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</si>
  <si>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</si>
  <si>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</si>
  <si>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</si>
  <si>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</si>
  <si>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</si>
  <si>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</si>
  <si>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</si>
  <si>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</si>
  <si>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</si>
  <si>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</si>
  <si>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</si>
  <si>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</si>
  <si>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</si>
  <si>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</si>
  <si>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</si>
  <si>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</si>
  <si>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</si>
  <si>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</si>
  <si>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</si>
  <si>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</si>
  <si>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</si>
  <si>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</si>
  <si>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</si>
  <si>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</si>
  <si>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</si>
  <si>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</si>
  <si>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</si>
  <si>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</si>
  <si>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</si>
  <si>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</si>
  <si>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</si>
  <si>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</si>
  <si>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</si>
  <si>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</si>
  <si>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</si>
  <si>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</si>
  <si>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</si>
  <si>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</si>
  <si>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</si>
  <si>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</si>
  <si>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</si>
  <si>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</si>
  <si>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</si>
  <si>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</si>
  <si>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</si>
  <si>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</si>
  <si>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</si>
  <si>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</si>
  <si>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</si>
  <si>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</si>
  <si>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</si>
  <si>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</si>
  <si>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</si>
  <si>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</si>
  <si>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</si>
  <si>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</si>
  <si>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</si>
  <si>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</si>
  <si>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</si>
  <si>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</si>
  <si>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</si>
  <si>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</si>
  <si>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</si>
  <si>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</si>
  <si>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</si>
  <si>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</si>
  <si>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</si>
  <si>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</si>
  <si>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</si>
  <si>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</si>
  <si>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</si>
  <si>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</si>
  <si>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</si>
  <si>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</si>
  <si>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</si>
  <si>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</si>
  <si>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</si>
  <si>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</si>
  <si>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</si>
  <si>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</si>
  <si>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</si>
  <si>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</si>
  <si>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</si>
  <si>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</si>
  <si>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</si>
  <si>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</si>
  <si>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</si>
  <si>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</si>
  <si>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</si>
  <si>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</si>
  <si>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</si>
  <si>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</si>
  <si>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</si>
  <si>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</si>
  <si>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</si>
  <si>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</si>
  <si>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</si>
  <si>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</si>
  <si>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</si>
  <si>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</si>
  <si>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</si>
  <si>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</si>
  <si>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</si>
  <si>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</si>
  <si>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</si>
  <si>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</si>
  <si>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</si>
  <si>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</si>
  <si>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</si>
  <si>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</si>
  <si>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</si>
  <si>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</si>
  <si>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</si>
  <si>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</si>
  <si>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</si>
  <si>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</si>
  <si>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</si>
  <si>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</si>
  <si>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</si>
  <si>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</si>
  <si>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</si>
  <si>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</si>
  <si>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</si>
  <si>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</si>
  <si>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</si>
  <si>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</si>
  <si>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</si>
  <si>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</si>
  <si>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</si>
  <si>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</si>
  <si>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</si>
  <si>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</si>
  <si>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</si>
  <si>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</si>
  <si>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</si>
  <si>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</si>
  <si>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</si>
  <si>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</si>
  <si>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</si>
  <si>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</si>
  <si>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</si>
  <si>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</si>
  <si>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</si>
  <si>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</si>
  <si>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</si>
  <si>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</si>
  <si>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</si>
  <si>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</si>
  <si>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</si>
  <si>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</si>
  <si>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</si>
  <si>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</si>
  <si>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</si>
  <si>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</si>
  <si>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</si>
  <si>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</si>
  <si>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</si>
  <si>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</si>
  <si>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</si>
  <si>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</si>
  <si>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</si>
  <si>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</si>
  <si>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</si>
  <si>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</si>
  <si>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</si>
  <si>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</si>
  <si>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</si>
  <si>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</si>
  <si>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</si>
  <si>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</si>
  <si>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</si>
  <si>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</si>
  <si>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</si>
  <si>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</si>
  <si>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</si>
  <si>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</si>
  <si>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</si>
  <si>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</si>
  <si>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</si>
  <si>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</si>
  <si>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</si>
  <si>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</si>
  <si>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</si>
  <si>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</si>
  <si>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</si>
  <si>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</si>
  <si>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</si>
  <si>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</si>
  <si>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</si>
  <si>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</si>
  <si>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</si>
  <si>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</si>
  <si>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</si>
  <si>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</si>
  <si>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</si>
  <si>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</si>
  <si>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</si>
  <si>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</si>
  <si>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</si>
  <si>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</si>
  <si>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</si>
  <si>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</si>
  <si>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</si>
  <si>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</si>
  <si>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</si>
  <si>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</si>
  <si>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</si>
  <si>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</si>
  <si>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</si>
  <si>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</si>
  <si>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</si>
  <si>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</si>
  <si>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</si>
  <si>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</si>
  <si>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</si>
  <si>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</si>
  <si>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</si>
  <si>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</si>
  <si>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</si>
  <si>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</si>
  <si>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</si>
  <si>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</si>
  <si>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</si>
  <si>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</si>
  <si>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</si>
  <si>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</si>
  <si>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</si>
  <si>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</si>
  <si>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</si>
  <si>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</si>
  <si>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</si>
  <si>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</si>
  <si>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</si>
  <si>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</si>
  <si>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</si>
  <si>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</si>
  <si>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</si>
  <si>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</si>
  <si>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</si>
  <si>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</si>
  <si>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</si>
  <si>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</si>
  <si>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</si>
  <si>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</si>
  <si>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</si>
  <si>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</si>
  <si>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</si>
  <si>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</si>
  <si>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</si>
  <si>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</si>
  <si>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</si>
  <si>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</si>
  <si>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</si>
  <si>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</si>
  <si>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</si>
  <si>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</si>
  <si>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</si>
  <si>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</si>
  <si>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</si>
  <si>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</si>
  <si>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</si>
  <si>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</si>
  <si>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</si>
  <si>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</si>
  <si>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</si>
  <si>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</si>
  <si>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</si>
  <si>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</si>
  <si>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</si>
  <si>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</si>
  <si>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</si>
  <si>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</si>
  <si>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</si>
  <si>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</si>
  <si>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</si>
  <si>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</si>
  <si>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</si>
  <si>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</si>
  <si>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</si>
  <si>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</si>
  <si>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</si>
  <si>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</si>
  <si>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</si>
  <si>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</si>
  <si>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</si>
  <si>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</si>
  <si>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</si>
  <si>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</si>
  <si>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</si>
  <si>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</si>
  <si>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</si>
  <si>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</si>
  <si>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</si>
  <si>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</si>
  <si>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</si>
  <si>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</si>
  <si>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</si>
  <si>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</si>
  <si>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</si>
  <si>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</si>
  <si>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</si>
  <si>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</si>
  <si>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</si>
  <si>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</si>
  <si>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</si>
  <si>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</si>
  <si>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</si>
  <si>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</si>
  <si>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</si>
  <si>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</si>
  <si>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</si>
  <si>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</si>
  <si>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</si>
  <si>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</si>
  <si>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</si>
  <si>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</si>
  <si>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</si>
  <si>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</si>
  <si>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</si>
  <si>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</si>
  <si>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</si>
  <si>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</si>
  <si>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</si>
  <si>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</si>
  <si>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</si>
  <si>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</si>
  <si>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</si>
  <si>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</si>
  <si>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</si>
  <si>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</si>
  <si>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</si>
  <si>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</si>
  <si>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</si>
  <si>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</si>
  <si>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</si>
  <si>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</si>
  <si>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</si>
  <si>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</si>
  <si>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</si>
  <si>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</si>
  <si>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</si>
  <si>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</si>
  <si>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</si>
  <si>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</si>
  <si>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</si>
  <si>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</si>
  <si>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</si>
  <si>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</si>
  <si>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</si>
  <si>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</si>
  <si>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</si>
  <si>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</si>
  <si>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</si>
  <si>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</si>
  <si>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</si>
  <si>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</si>
  <si>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</si>
  <si>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</si>
  <si>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</si>
  <si>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</si>
  <si>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</si>
  <si>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</si>
  <si>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</si>
  <si>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</si>
  <si>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</si>
  <si>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</si>
  <si>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</si>
  <si>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</si>
  <si>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</si>
  <si>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</si>
  <si>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</si>
  <si>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</si>
  <si>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</si>
  <si>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</si>
  <si>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</si>
  <si>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</si>
  <si>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</si>
  <si>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</si>
  <si>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</si>
  <si>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</si>
  <si>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</si>
  <si>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</si>
  <si>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</si>
  <si>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</si>
  <si>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</si>
  <si>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</si>
  <si>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</si>
  <si>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</si>
  <si>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</si>
  <si>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</si>
  <si>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</si>
  <si>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</si>
  <si>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</si>
  <si>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</si>
  <si>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</si>
  <si>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</si>
  <si>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</si>
  <si>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</si>
  <si>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</si>
  <si>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</si>
  <si>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</si>
  <si>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</si>
  <si>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</si>
  <si>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</si>
  <si>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</si>
  <si>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</si>
  <si>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</si>
  <si>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</si>
  <si>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</si>
  <si>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</si>
  <si>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</si>
  <si>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</si>
  <si>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</si>
  <si>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</si>
  <si>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</si>
  <si>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</si>
  <si>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</si>
  <si>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</si>
  <si>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</si>
  <si>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</si>
  <si>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</si>
  <si>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</si>
  <si>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</si>
  <si>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</si>
  <si>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</si>
  <si>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</si>
  <si>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</si>
  <si>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</si>
  <si>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</si>
  <si>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</si>
  <si>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</si>
  <si>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</si>
  <si>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</si>
  <si>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</si>
  <si>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</si>
  <si>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</si>
  <si>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</si>
  <si>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</si>
  <si>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</si>
  <si>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</si>
  <si>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</si>
  <si>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</si>
  <si>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</si>
  <si>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</si>
  <si>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</si>
  <si>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</si>
  <si>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</si>
  <si>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</si>
  <si>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</si>
  <si>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</si>
  <si>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</si>
  <si>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</si>
  <si>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</si>
  <si>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</si>
  <si>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</si>
  <si>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</si>
  <si>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</si>
  <si>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</si>
  <si>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</si>
  <si>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</si>
  <si>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</si>
  <si>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</si>
  <si>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</si>
  <si>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</si>
  <si>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</si>
  <si>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</si>
  <si>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</si>
  <si>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</si>
  <si>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</si>
  <si>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</si>
  <si>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</si>
  <si>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</si>
  <si>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</si>
  <si>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</si>
  <si>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</si>
  <si>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</si>
  <si>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</si>
  <si>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</si>
  <si>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</si>
  <si>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</si>
  <si>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</si>
  <si>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</si>
  <si>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</si>
  <si>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</si>
  <si>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</si>
  <si>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</si>
  <si>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</si>
  <si>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</si>
  <si>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</si>
  <si>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</si>
  <si>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</si>
  <si>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</si>
  <si>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</si>
  <si>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</si>
  <si>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</si>
  <si>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</si>
  <si>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</si>
  <si>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</si>
  <si>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</si>
  <si>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</si>
  <si>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</si>
  <si>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</si>
  <si>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</si>
  <si>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</si>
  <si>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</si>
  <si>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</si>
  <si>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</si>
  <si>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</si>
  <si>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</si>
  <si>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</si>
  <si>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</si>
  <si>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</si>
  <si>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</si>
  <si>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</si>
  <si>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</si>
  <si>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</si>
  <si>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</si>
  <si>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</si>
  <si>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</si>
  <si>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</si>
  <si>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</si>
  <si>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</si>
  <si>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</si>
  <si>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</si>
  <si>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</si>
  <si>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</si>
  <si>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</si>
  <si>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</si>
  <si>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</si>
  <si>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</si>
  <si>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</si>
  <si>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</si>
  <si>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</si>
  <si>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</si>
  <si>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</si>
  <si>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</si>
  <si>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</si>
  <si>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</si>
  <si>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</si>
  <si>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</si>
  <si>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</si>
  <si>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</si>
  <si>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</si>
  <si>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</si>
  <si>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</si>
  <si>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</si>
  <si>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</si>
  <si>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</si>
  <si>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</si>
  <si>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</si>
  <si>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</si>
  <si>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</si>
  <si>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</si>
  <si>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</si>
  <si>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</si>
  <si>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</si>
  <si>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</si>
  <si>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</si>
  <si>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</si>
  <si>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</si>
  <si>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</si>
  <si>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</si>
  <si>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</si>
  <si>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</si>
  <si>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</si>
  <si>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</si>
  <si>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</si>
  <si>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</si>
  <si>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</si>
  <si>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</si>
  <si>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</si>
  <si>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</si>
  <si>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</si>
  <si>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</si>
  <si>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</si>
  <si>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</si>
  <si>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</si>
  <si>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</si>
  <si>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</si>
  <si>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</si>
  <si>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</si>
  <si>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</si>
  <si>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</si>
  <si>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</si>
  <si>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</si>
  <si>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</si>
  <si>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</si>
  <si>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</si>
  <si>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</si>
  <si>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</si>
  <si>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</si>
  <si>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</si>
  <si>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</si>
  <si>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</si>
  <si>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</si>
  <si>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</si>
  <si>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</si>
  <si>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</si>
  <si>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</si>
  <si>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</si>
  <si>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</si>
  <si>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</si>
  <si>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</si>
  <si>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</si>
  <si>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</si>
  <si>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</si>
  <si>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</si>
  <si>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</si>
  <si>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</si>
  <si>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</si>
  <si>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</si>
  <si>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</si>
  <si>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</si>
  <si>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</si>
  <si>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</si>
  <si>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</si>
  <si>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</si>
  <si>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</si>
  <si>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</si>
  <si>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</si>
  <si>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</si>
  <si>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</si>
  <si>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</si>
  <si>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</si>
  <si>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</si>
  <si>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</si>
  <si>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</si>
  <si>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</si>
  <si>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</si>
  <si>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</si>
  <si>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</si>
  <si>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</si>
  <si>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</si>
  <si>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</si>
  <si>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</si>
  <si>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</si>
  <si>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</si>
  <si>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</si>
  <si>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</si>
  <si>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</si>
  <si>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</si>
  <si>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</si>
  <si>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</si>
  <si>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</si>
  <si>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</si>
  <si>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</si>
  <si>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</si>
  <si>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</si>
  <si>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</si>
  <si>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</si>
  <si>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</si>
  <si>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</si>
  <si>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</si>
  <si>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</si>
  <si>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</si>
  <si>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</si>
  <si>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</si>
  <si>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</si>
  <si>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</si>
  <si>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</si>
  <si>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</si>
  <si>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</si>
  <si>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</si>
  <si>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</si>
  <si>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</si>
  <si>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</si>
  <si>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</si>
  <si>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</si>
  <si>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</si>
  <si>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</si>
  <si>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</si>
  <si>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</si>
  <si>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</si>
  <si>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</si>
  <si>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</si>
  <si>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</si>
  <si>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</si>
  <si>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</si>
  <si>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</si>
  <si>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</si>
  <si>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</si>
  <si>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</si>
  <si>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</si>
  <si>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</si>
  <si>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</si>
  <si>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</si>
  <si>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</si>
  <si>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</si>
  <si>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</si>
  <si>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</si>
  <si>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</si>
  <si>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</si>
  <si>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</si>
  <si>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</si>
  <si>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</si>
  <si>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</si>
  <si>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</si>
  <si>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</si>
  <si>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</si>
  <si>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</si>
  <si>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</si>
  <si>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</si>
  <si>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</si>
  <si>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</si>
  <si>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</si>
  <si>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</si>
  <si>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</si>
  <si>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</si>
  <si>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</si>
  <si>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</si>
  <si>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</si>
  <si>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</si>
  <si>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</si>
  <si>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</si>
  <si>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</si>
  <si>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</si>
  <si>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</si>
  <si>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</si>
  <si>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</si>
  <si>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</si>
  <si>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</si>
  <si>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</si>
  <si>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</si>
  <si>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</si>
  <si>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</si>
  <si>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</si>
  <si>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</si>
  <si>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</si>
  <si>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</si>
  <si>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</si>
  <si>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</si>
  <si>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</si>
  <si>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</si>
  <si>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</si>
  <si>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</si>
  <si>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</si>
  <si>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</si>
  <si>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</si>
  <si>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</si>
  <si>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</si>
  <si>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</si>
  <si>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</si>
  <si>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</si>
  <si>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</si>
  <si>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</si>
  <si>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</si>
  <si>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</si>
  <si>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</si>
  <si>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</si>
  <si>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</si>
  <si>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</si>
  <si>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</si>
  <si>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</si>
  <si>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</si>
  <si>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</si>
  <si>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</si>
  <si>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</si>
  <si>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</si>
  <si>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</si>
  <si>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</si>
  <si>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</si>
  <si>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</si>
  <si>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</si>
  <si>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</si>
  <si>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</si>
  <si>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</si>
  <si>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</si>
  <si>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</si>
  <si>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</si>
  <si>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</si>
  <si>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</si>
  <si>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</si>
  <si>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</si>
  <si>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</si>
  <si>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</si>
  <si>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</si>
  <si>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</si>
  <si>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</si>
  <si>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</si>
  <si>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</si>
  <si>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</si>
  <si>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</si>
  <si>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</si>
  <si>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</si>
  <si>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</si>
  <si>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</si>
  <si>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</si>
  <si>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</si>
  <si>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</si>
  <si>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</si>
  <si>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</si>
  <si>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</si>
  <si>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</si>
  <si>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</si>
  <si>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</si>
  <si>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</si>
  <si>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</si>
  <si>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</si>
  <si>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</si>
  <si>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</si>
  <si>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</si>
  <si>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</si>
  <si>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</si>
  <si>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</si>
  <si>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</si>
  <si>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</si>
  <si>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</si>
  <si>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</si>
  <si>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</si>
  <si>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</si>
  <si>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</si>
  <si>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</si>
  <si>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</si>
  <si>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</si>
  <si>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</si>
  <si>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</si>
  <si>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</si>
  <si>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</si>
  <si>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</si>
  <si>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</si>
  <si>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</si>
  <si>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</si>
  <si>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</si>
  <si>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</si>
  <si>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</si>
  <si>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</si>
  <si>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</si>
  <si>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</si>
  <si>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</si>
  <si>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</si>
  <si>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</si>
  <si>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</si>
  <si>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</si>
  <si>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</si>
  <si>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</si>
  <si>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</si>
  <si>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</si>
  <si>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</si>
  <si>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</si>
  <si>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</si>
  <si>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</si>
  <si>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</si>
  <si>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</si>
  <si>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</si>
  <si>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</si>
  <si>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</si>
  <si>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</si>
  <si>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</si>
  <si>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</si>
  <si>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</si>
  <si>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</si>
  <si>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</si>
  <si>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</si>
  <si>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</si>
  <si>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</si>
  <si>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</si>
  <si>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</si>
  <si>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</si>
  <si>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</si>
  <si>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</si>
  <si>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</si>
  <si>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</si>
  <si>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</si>
  <si>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</si>
  <si>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</si>
  <si>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</si>
  <si>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</si>
  <si>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</si>
  <si>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</si>
  <si>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</si>
  <si>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</si>
  <si>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</si>
  <si>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</si>
  <si>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</si>
  <si>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</si>
  <si>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</si>
  <si>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</si>
  <si>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</si>
  <si>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</si>
  <si>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</si>
  <si>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</si>
  <si>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</si>
  <si>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</si>
  <si>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</si>
  <si>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</si>
  <si>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</si>
  <si>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</si>
  <si>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</si>
  <si>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</si>
  <si>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</si>
  <si>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</si>
  <si>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</si>
  <si>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</si>
  <si>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</si>
  <si>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</si>
  <si>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</si>
  <si>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</si>
  <si>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</si>
  <si>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</si>
  <si>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</si>
  <si>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</si>
  <si>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</si>
  <si>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</si>
  <si>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</si>
  <si>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</si>
  <si>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</si>
  <si>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</si>
  <si>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</si>
  <si>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</si>
  <si>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</si>
  <si>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</si>
  <si>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</si>
  <si>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</si>
  <si>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</si>
  <si>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</si>
  <si>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</si>
  <si>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</si>
  <si>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</si>
  <si>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</si>
  <si>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</si>
  <si>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</si>
  <si>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</si>
  <si>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</si>
  <si>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</si>
  <si>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</si>
  <si>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</si>
  <si>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</si>
  <si>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</si>
  <si>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</si>
  <si>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</si>
  <si>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</si>
  <si>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</si>
  <si>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</si>
  <si>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</si>
  <si>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</si>
  <si>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</si>
  <si>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</si>
  <si>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</si>
  <si>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</si>
  <si>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</si>
  <si>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</si>
  <si>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</si>
  <si>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</si>
  <si>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</si>
  <si>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</si>
  <si>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</si>
  <si>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</si>
  <si>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</si>
  <si>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</si>
  <si>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</si>
  <si>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</si>
  <si>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</si>
  <si>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</si>
  <si>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</si>
  <si>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</si>
  <si>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</si>
  <si>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</si>
  <si>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</si>
  <si>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</si>
  <si>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</si>
  <si>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</si>
  <si>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</si>
  <si>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</si>
  <si>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</si>
  <si>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</si>
  <si>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</si>
  <si>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</si>
  <si>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</si>
  <si>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</si>
  <si>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</si>
  <si>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</si>
  <si>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</si>
  <si>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</si>
  <si>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</si>
  <si>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</si>
  <si>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</si>
  <si>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</si>
  <si>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</si>
  <si>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</si>
  <si>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</si>
  <si>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</si>
  <si>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</si>
  <si>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</si>
  <si>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</si>
  <si>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</si>
  <si>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</si>
  <si>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</si>
  <si>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</si>
  <si>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</si>
  <si>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</si>
  <si>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</si>
  <si>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</si>
  <si>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</si>
  <si>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</si>
  <si>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</si>
  <si>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</si>
  <si>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</si>
  <si>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</si>
  <si>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</si>
  <si>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</si>
  <si>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</si>
  <si>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</si>
  <si>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</si>
  <si>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</si>
  <si>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</si>
  <si>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</si>
  <si>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</si>
  <si>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</si>
  <si>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</si>
  <si>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</si>
  <si>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</si>
  <si>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</si>
  <si>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</si>
  <si>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</si>
  <si>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</si>
  <si>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</si>
  <si>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</si>
  <si>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</si>
  <si>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</si>
  <si>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</si>
  <si>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</si>
  <si>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</si>
  <si>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</si>
  <si>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</si>
  <si>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</si>
  <si>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</si>
  <si>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</si>
  <si>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</si>
  <si>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</si>
  <si>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</si>
  <si>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</si>
  <si>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</si>
  <si>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</si>
  <si>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</si>
  <si>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</si>
  <si>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</si>
  <si>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</si>
  <si>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</si>
  <si>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</si>
  <si>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</si>
  <si>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</si>
  <si>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</si>
  <si>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</si>
  <si>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</si>
  <si>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</si>
  <si>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</si>
  <si>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</si>
  <si>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</si>
  <si>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</si>
  <si>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</si>
  <si>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</si>
  <si>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</si>
  <si>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</si>
  <si>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</si>
  <si>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</si>
  <si>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</si>
  <si>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</si>
  <si>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</si>
  <si>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</si>
  <si>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</si>
  <si>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</si>
  <si>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</si>
  <si>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</si>
  <si>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</si>
  <si>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</si>
  <si>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</si>
  <si>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</si>
  <si>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</si>
  <si>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</si>
  <si>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</si>
  <si>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</si>
  <si>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</si>
  <si>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</si>
  <si>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</si>
  <si>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</si>
  <si>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</si>
  <si>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</si>
  <si>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</si>
  <si>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</si>
  <si>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</si>
  <si>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</si>
  <si>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</si>
  <si>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</si>
  <si>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</si>
  <si>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</si>
  <si>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</si>
  <si>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</si>
  <si>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</si>
  <si>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</si>
  <si>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</si>
  <si>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</si>
  <si>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</si>
  <si>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</si>
  <si>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</si>
  <si>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</si>
  <si>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</si>
  <si>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</si>
  <si>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</si>
  <si>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</si>
  <si>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</si>
  <si>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</si>
  <si>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</si>
  <si>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</si>
  <si>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</si>
  <si>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</si>
  <si>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</si>
  <si>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</si>
  <si>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</si>
  <si>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</si>
  <si>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</si>
  <si>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</si>
  <si>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</si>
  <si>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</si>
  <si>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</si>
  <si>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</si>
  <si>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</si>
  <si>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</si>
  <si>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</si>
  <si>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</si>
  <si>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</si>
  <si>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</si>
  <si>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</si>
  <si>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</si>
  <si>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</si>
  <si>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</si>
  <si>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</si>
  <si>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</si>
  <si>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</si>
  <si>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</si>
  <si>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</si>
  <si>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</si>
  <si>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</si>
  <si>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</si>
  <si>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</si>
  <si>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</si>
  <si>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</si>
  <si>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</si>
  <si>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</si>
  <si>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</si>
  <si>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</si>
  <si>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</si>
  <si>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</si>
  <si>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</si>
  <si>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</si>
  <si>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</si>
  <si>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</si>
  <si>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</si>
  <si>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</si>
  <si>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</si>
  <si>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</si>
  <si>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</si>
  <si>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</si>
  <si>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</si>
  <si>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</si>
  <si>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</si>
  <si>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</si>
  <si>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</si>
  <si>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</si>
  <si>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</si>
  <si>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</si>
  <si>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</si>
  <si>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</si>
  <si>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</si>
  <si>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</si>
  <si>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</si>
  <si>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</si>
  <si>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</si>
  <si>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</si>
  <si>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</si>
  <si>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</si>
  <si>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</si>
  <si>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</si>
  <si>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</si>
  <si>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</si>
  <si>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</si>
  <si>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</si>
  <si>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</si>
  <si>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</si>
  <si>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</si>
  <si>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</si>
  <si>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</si>
  <si>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</si>
  <si>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</si>
  <si>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</si>
  <si>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</si>
  <si>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</si>
  <si>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</si>
  <si>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</si>
  <si>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</si>
  <si>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</si>
  <si>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</si>
  <si>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</si>
  <si>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</si>
  <si>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</si>
  <si>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</si>
  <si>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</si>
  <si>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</si>
  <si>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</si>
  <si>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</si>
  <si>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</si>
  <si>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</si>
  <si>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</si>
  <si>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</si>
  <si>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</si>
  <si>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</si>
  <si>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</si>
  <si>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</si>
  <si>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</si>
  <si>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</si>
  <si>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</si>
  <si>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</si>
  <si>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</si>
  <si>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</si>
  <si>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</si>
  <si>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</si>
  <si>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</si>
  <si>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</si>
  <si>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</si>
  <si>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</si>
  <si>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</si>
  <si>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</si>
  <si>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</si>
  <si>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</si>
  <si>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</si>
  <si>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</si>
  <si>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</si>
  <si>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</si>
  <si>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</si>
  <si>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</si>
  <si>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</si>
  <si>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</si>
  <si>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</si>
  <si>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</si>
  <si>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</si>
  <si>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</si>
  <si>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</si>
  <si>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</si>
  <si>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</si>
  <si>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</si>
  <si>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</si>
  <si>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</si>
  <si>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</si>
  <si>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</si>
  <si>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</si>
  <si>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</si>
  <si>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</si>
  <si>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</si>
  <si>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</si>
  <si>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</si>
  <si>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</si>
  <si>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</si>
  <si>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</si>
  <si>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</si>
  <si>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</si>
  <si>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</si>
  <si>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</si>
  <si>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</si>
  <si>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</si>
  <si>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</si>
  <si>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</si>
  <si>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</si>
  <si>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</si>
  <si>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</si>
  <si>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</si>
  <si>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</si>
  <si>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</si>
  <si>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</si>
  <si>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</si>
  <si>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</si>
  <si>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</si>
  <si>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</si>
  <si>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</si>
  <si>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</si>
  <si>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</si>
  <si>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</si>
  <si>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</si>
  <si>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</si>
  <si>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</si>
  <si>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</si>
  <si>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</si>
  <si>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</si>
  <si>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</si>
  <si>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</si>
  <si>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</si>
  <si>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</si>
  <si>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</si>
  <si>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</si>
  <si>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</si>
  <si>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</si>
  <si>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</si>
  <si>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</si>
  <si>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</si>
  <si>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</si>
  <si>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</si>
  <si>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</si>
  <si>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</si>
  <si>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</si>
  <si>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</si>
  <si>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</si>
  <si>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</si>
  <si>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</si>
  <si>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</si>
  <si>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</si>
  <si>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</si>
  <si>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</si>
  <si>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</si>
  <si>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</si>
  <si>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</si>
  <si>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</si>
  <si>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</si>
  <si>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</si>
  <si>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</si>
  <si>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</si>
  <si>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</si>
  <si>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</si>
  <si>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</si>
  <si>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</si>
  <si>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</si>
  <si>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</si>
  <si>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</si>
  <si>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</si>
  <si>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</si>
  <si>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</si>
  <si>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</si>
  <si>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</si>
  <si>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</si>
  <si>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</si>
  <si>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</si>
  <si>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</si>
  <si>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</si>
  <si>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</si>
  <si>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</si>
  <si>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</si>
  <si>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</si>
  <si>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</si>
  <si>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</si>
  <si>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</si>
  <si>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</si>
  <si>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</si>
  <si>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</si>
  <si>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</si>
  <si>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</si>
  <si>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</si>
  <si>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</si>
  <si>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</si>
  <si>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</si>
  <si>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</si>
  <si>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</si>
  <si>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</si>
  <si>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</si>
  <si>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</si>
  <si>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</si>
  <si>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</si>
  <si>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</si>
  <si>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</si>
  <si>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</si>
  <si>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</si>
  <si>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</si>
  <si>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</si>
  <si>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</si>
  <si>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</si>
  <si>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</si>
  <si>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</si>
  <si>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</si>
  <si>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</si>
  <si>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</si>
  <si>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</si>
  <si>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</si>
  <si>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</si>
  <si>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</si>
  <si>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</si>
  <si>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</si>
  <si>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</si>
  <si>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</si>
  <si>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</si>
  <si>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</si>
  <si>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</si>
  <si>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</si>
  <si>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</si>
  <si>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</si>
  <si>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</si>
  <si>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</si>
  <si>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</si>
  <si>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</si>
  <si>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</si>
  <si>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</si>
  <si>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</si>
  <si>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</si>
  <si>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</si>
  <si>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</si>
  <si>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</si>
  <si>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</si>
  <si>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</si>
  <si>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</si>
  <si>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</si>
  <si>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</si>
  <si>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</si>
  <si>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</si>
  <si>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</si>
  <si>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</si>
  <si>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</si>
  <si>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</si>
  <si>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</si>
  <si>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</si>
  <si>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</si>
  <si>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</si>
  <si>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</si>
  <si>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</si>
  <si>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</si>
  <si>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</si>
  <si>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</si>
  <si>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</si>
  <si>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</si>
  <si>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</si>
  <si>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</si>
  <si>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</si>
  <si>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</si>
  <si>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</si>
  <si>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</si>
  <si>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</si>
  <si>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</si>
  <si>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</si>
  <si>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</si>
  <si>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</si>
  <si>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</si>
  <si>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</si>
  <si>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</si>
  <si>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</si>
  <si>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</si>
  <si>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</si>
  <si>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</si>
  <si>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</si>
  <si>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</si>
  <si>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</si>
  <si>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</si>
  <si>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</si>
  <si>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</si>
  <si>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</si>
  <si>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</si>
  <si>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</si>
  <si>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</si>
  <si>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</si>
  <si>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</si>
  <si>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</si>
  <si>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</si>
  <si>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</si>
  <si>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</si>
  <si>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</si>
  <si>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</si>
  <si>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</si>
  <si>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</si>
  <si>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</si>
  <si>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</si>
  <si>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</si>
  <si>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</si>
  <si>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</si>
  <si>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</si>
  <si>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</si>
  <si>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</si>
  <si>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</si>
  <si>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</si>
  <si>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</si>
  <si>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</si>
  <si>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</si>
  <si>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</si>
  <si>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</si>
  <si>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</si>
  <si>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</si>
  <si>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</si>
  <si>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</si>
  <si>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</si>
  <si>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</si>
  <si>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</si>
  <si>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</si>
  <si>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</si>
  <si>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</si>
  <si>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</si>
  <si>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</si>
  <si>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</si>
  <si>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</si>
  <si>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</si>
  <si>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</si>
  <si>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</si>
  <si>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</si>
  <si>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</si>
  <si>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</si>
  <si>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</si>
  <si>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</si>
  <si>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</si>
  <si>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</si>
  <si>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</si>
  <si>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</si>
  <si>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</si>
  <si>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</si>
  <si>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</si>
  <si>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</si>
  <si>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</si>
  <si>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</si>
  <si>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</si>
  <si>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</si>
  <si>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</si>
  <si>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</si>
  <si>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</si>
  <si>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</si>
  <si>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</si>
  <si>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</si>
  <si>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</si>
  <si>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</si>
  <si>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</si>
  <si>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</si>
  <si>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</si>
  <si>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</si>
  <si>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</si>
  <si>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</si>
  <si>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</si>
  <si>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</si>
  <si>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</si>
  <si>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</si>
  <si>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</si>
  <si>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</si>
  <si>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</si>
  <si>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</si>
  <si>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</si>
  <si>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</si>
  <si>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</si>
  <si>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</si>
  <si>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</si>
  <si>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</si>
  <si>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</si>
  <si>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</si>
  <si>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</si>
  <si>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</si>
  <si>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</si>
  <si>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</si>
  <si>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</si>
  <si>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</si>
  <si>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</si>
  <si>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</si>
  <si>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</si>
  <si>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</si>
  <si>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</si>
  <si>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</si>
  <si>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</si>
  <si>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</si>
  <si>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</si>
  <si>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</si>
  <si>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</si>
  <si>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</si>
  <si>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</si>
  <si>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</si>
  <si>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</si>
  <si>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</si>
  <si>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</si>
  <si>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</si>
  <si>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</si>
  <si>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</si>
  <si>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</si>
  <si>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</si>
  <si>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</si>
  <si>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</si>
  <si>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</si>
  <si>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</si>
  <si>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</si>
  <si>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</si>
  <si>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</si>
  <si>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</si>
  <si>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</si>
  <si>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</si>
  <si>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</si>
  <si>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</si>
  <si>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</si>
  <si>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</si>
  <si>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</si>
  <si>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</si>
  <si>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</si>
  <si>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</si>
  <si>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</si>
  <si>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</si>
  <si>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</si>
  <si>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</si>
  <si>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</si>
  <si>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</si>
  <si>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</si>
  <si>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</si>
  <si>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</si>
  <si>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</si>
  <si>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</si>
  <si>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</si>
  <si>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</si>
  <si>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</si>
  <si>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</si>
  <si>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</si>
  <si>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</si>
  <si>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</si>
  <si>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</si>
  <si>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</si>
  <si>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</si>
  <si>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</si>
  <si>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</si>
  <si>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</si>
  <si>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</si>
  <si>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</si>
  <si>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</si>
  <si>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</si>
  <si>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</si>
  <si>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</si>
  <si>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</si>
  <si>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</si>
  <si>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</si>
  <si>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</si>
  <si>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</si>
  <si>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</si>
  <si>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</si>
  <si>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</si>
  <si>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</si>
  <si>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</si>
  <si>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</si>
  <si>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</si>
  <si>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</si>
  <si>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</si>
  <si>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</si>
  <si>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</si>
  <si>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</si>
  <si>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</si>
  <si>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</si>
  <si>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</si>
  <si>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</si>
  <si>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</si>
  <si>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</si>
  <si>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</si>
  <si>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</si>
  <si>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</si>
  <si>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</si>
  <si>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</si>
  <si>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</si>
  <si>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</si>
  <si>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</si>
  <si>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</si>
  <si>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</si>
  <si>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</si>
  <si>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</si>
  <si>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</si>
  <si>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</si>
  <si>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</si>
  <si>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</si>
  <si>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</si>
  <si>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</si>
  <si>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</si>
  <si>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</si>
  <si>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</si>
  <si>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</si>
  <si>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</si>
  <si>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</si>
  <si>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</si>
  <si>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</si>
  <si>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</si>
  <si>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</si>
  <si>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</si>
  <si>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</si>
  <si>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</si>
  <si>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</si>
  <si>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</si>
  <si>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</si>
  <si>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</si>
  <si>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</si>
  <si>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</si>
  <si>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</si>
  <si>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</si>
  <si>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</si>
  <si>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</si>
  <si>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</si>
  <si>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</si>
  <si>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</si>
  <si>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</si>
  <si>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</si>
  <si>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</si>
  <si>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</si>
  <si>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</si>
  <si>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</si>
  <si>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</si>
  <si>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</si>
  <si>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</si>
  <si>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</si>
  <si>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</si>
  <si>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</si>
  <si>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</si>
  <si>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</si>
  <si>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</si>
  <si>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</si>
  <si>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</si>
  <si>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</si>
  <si>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</si>
  <si>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</si>
  <si>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</si>
  <si>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</si>
  <si>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</si>
  <si>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</si>
  <si>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</si>
  <si>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</si>
  <si>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</si>
  <si>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</si>
  <si>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</si>
  <si>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</si>
  <si>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</si>
  <si>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</si>
  <si>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</si>
  <si>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</si>
  <si>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</si>
  <si>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</si>
  <si>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</si>
  <si>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</si>
  <si>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</si>
  <si>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</si>
  <si>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</si>
  <si>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</si>
  <si>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</si>
  <si>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</si>
  <si>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</si>
  <si>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</si>
  <si>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</si>
  <si>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</si>
  <si>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</si>
  <si>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</si>
  <si>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</si>
  <si>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</si>
  <si>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</si>
  <si>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</si>
  <si>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</si>
  <si>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</si>
  <si>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</si>
  <si>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</si>
  <si>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</si>
  <si>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</si>
  <si>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</si>
  <si>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</si>
  <si>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</si>
  <si>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</si>
  <si>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</si>
  <si>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</si>
  <si>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</si>
  <si>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</si>
  <si>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</si>
  <si>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</si>
  <si>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</si>
  <si>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</si>
  <si>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</si>
  <si>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</si>
  <si>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</si>
  <si>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</si>
  <si>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</si>
  <si>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</si>
  <si>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</si>
  <si>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</si>
  <si>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</si>
  <si>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</si>
  <si>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</si>
  <si>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</si>
  <si>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</si>
  <si>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</si>
  <si>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</si>
  <si>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</si>
  <si>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</si>
  <si>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</si>
  <si>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</si>
  <si>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</si>
  <si>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</si>
  <si>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</si>
  <si>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</si>
  <si>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</si>
  <si>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</si>
  <si>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</si>
  <si>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</si>
  <si>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</si>
  <si>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</si>
  <si>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</si>
  <si>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</si>
  <si>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</si>
  <si>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</si>
  <si>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</si>
  <si>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</si>
  <si>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</si>
  <si>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</si>
  <si>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</si>
  <si>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</si>
  <si>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</si>
  <si>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</si>
  <si>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</si>
  <si>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</si>
  <si>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</si>
  <si>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</si>
  <si>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</si>
  <si>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</si>
  <si>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</si>
  <si>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</si>
  <si>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</si>
  <si>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</si>
  <si>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</si>
  <si>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</si>
  <si>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</si>
  <si>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</si>
  <si>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</si>
  <si>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</si>
  <si>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</si>
  <si>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</si>
  <si>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</si>
  <si>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</si>
  <si>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</si>
  <si>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</si>
  <si>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</si>
  <si>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</si>
  <si>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</si>
  <si>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</si>
  <si>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</si>
  <si>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</si>
  <si>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</si>
  <si>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</si>
  <si>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</si>
  <si>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</si>
  <si>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</si>
  <si>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</si>
  <si>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</si>
  <si>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</si>
  <si>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</si>
  <si>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</si>
  <si>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</si>
  <si>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</si>
  <si>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</si>
  <si>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</si>
  <si>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</si>
  <si>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</si>
  <si>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</si>
  <si>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</si>
  <si>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</si>
  <si>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</si>
  <si>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</si>
  <si>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</si>
  <si>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</si>
  <si>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</si>
  <si>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</si>
  <si>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</si>
  <si>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</si>
  <si>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</si>
  <si>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</si>
  <si>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</si>
  <si>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</si>
  <si>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</si>
  <si>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</si>
  <si>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</si>
  <si>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</si>
  <si>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</si>
  <si>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</si>
  <si>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</si>
  <si>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</si>
  <si>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</si>
  <si>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</si>
  <si>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</si>
  <si>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</si>
  <si>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</si>
  <si>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</si>
  <si>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</si>
  <si>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</si>
  <si>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</si>
  <si>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</si>
  <si>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</si>
  <si>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</si>
  <si>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</si>
  <si>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</si>
  <si>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</si>
  <si>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</si>
  <si>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</si>
  <si>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</si>
  <si>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</si>
  <si>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</si>
  <si>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</si>
  <si>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</si>
  <si>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</si>
  <si>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</si>
  <si>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</si>
  <si>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</si>
  <si>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</si>
  <si>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</si>
  <si>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</si>
  <si>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</si>
  <si>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</si>
  <si>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</si>
  <si>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</si>
  <si>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</si>
  <si>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</si>
  <si>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</si>
  <si>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</si>
  <si>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</si>
  <si>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</si>
  <si>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</si>
  <si>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</si>
  <si>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</si>
  <si>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</si>
  <si>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</si>
  <si>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</si>
  <si>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</si>
  <si>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</si>
  <si>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</si>
  <si>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</si>
  <si>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</si>
  <si>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</si>
  <si>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</si>
  <si>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</si>
  <si>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</si>
  <si>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</si>
  <si>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</si>
  <si>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</si>
  <si>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</si>
  <si>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</si>
  <si>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</si>
  <si>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</si>
  <si>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</si>
  <si>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</si>
  <si>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</si>
  <si>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</si>
  <si>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</si>
  <si>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</si>
  <si>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</si>
  <si>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</si>
  <si>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</si>
  <si>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</si>
  <si>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</si>
  <si>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</si>
  <si>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</si>
  <si>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</si>
  <si>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</si>
  <si>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</si>
  <si>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</si>
  <si>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</si>
  <si>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</si>
  <si>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</si>
  <si>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</si>
  <si>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</si>
  <si>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</si>
  <si>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</si>
  <si>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</si>
  <si>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</si>
  <si>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</si>
  <si>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</si>
  <si>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</si>
  <si>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</si>
  <si>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</si>
  <si>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</si>
  <si>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</si>
  <si>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</si>
  <si>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</si>
  <si>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</si>
  <si>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</si>
  <si>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</si>
  <si>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</si>
  <si>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</si>
  <si>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</si>
  <si>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</si>
  <si>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</si>
  <si>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</si>
  <si>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</si>
  <si>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</si>
  <si>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</si>
  <si>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</si>
  <si>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</si>
  <si>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</si>
  <si>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</si>
  <si>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</si>
  <si>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</si>
  <si>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</si>
  <si>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</si>
  <si>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</si>
  <si>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</si>
  <si>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</si>
  <si>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</si>
  <si>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</si>
  <si>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</si>
  <si>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</si>
  <si>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</si>
  <si>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</si>
  <si>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</si>
  <si>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</si>
  <si>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</si>
  <si>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</si>
  <si>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</si>
  <si>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</si>
  <si>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</si>
  <si>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</si>
  <si>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</si>
  <si>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</si>
  <si>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</si>
  <si>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</si>
  <si>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</si>
  <si>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</si>
  <si>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</si>
  <si>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</si>
  <si>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</si>
  <si>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</si>
  <si>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</si>
  <si>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</si>
  <si>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</si>
  <si>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</si>
  <si>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</si>
  <si>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</si>
  <si>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</si>
  <si>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</si>
  <si>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</si>
  <si>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</si>
  <si>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</si>
  <si>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</si>
  <si>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</si>
  <si>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</si>
  <si>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</si>
  <si>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</si>
  <si>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</si>
  <si>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</si>
  <si>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</si>
  <si>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</si>
  <si>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</si>
  <si>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</si>
  <si>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</si>
  <si>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</si>
  <si>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</si>
  <si>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</si>
  <si>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</si>
  <si>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</si>
  <si>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</si>
  <si>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</si>
  <si>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</si>
  <si>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</si>
  <si>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</si>
  <si>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</si>
  <si>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</si>
  <si>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</si>
  <si>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</si>
  <si>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</si>
  <si>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</si>
  <si>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</si>
  <si>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</si>
  <si>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</si>
  <si>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</si>
  <si>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</si>
  <si>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</si>
  <si>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</si>
  <si>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</si>
  <si>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</si>
  <si>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</si>
  <si>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</si>
  <si>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</si>
  <si>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</si>
  <si>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</si>
  <si>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</si>
  <si>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</si>
  <si>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</si>
  <si>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</si>
  <si>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</si>
  <si>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</si>
  <si>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</si>
  <si>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</si>
  <si>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</si>
  <si>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</si>
  <si>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</si>
  <si>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</si>
  <si>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</si>
  <si>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</si>
  <si>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</si>
  <si>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</si>
  <si>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</si>
  <si>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</si>
  <si>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</si>
  <si>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</si>
  <si>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</si>
  <si>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</si>
  <si>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</si>
  <si>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</si>
  <si>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</si>
  <si>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</si>
  <si>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</si>
  <si>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</si>
  <si>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</si>
  <si>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</si>
  <si>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</si>
  <si>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</si>
  <si>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</si>
  <si>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</si>
  <si>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</si>
  <si>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</si>
  <si>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</si>
  <si>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</si>
  <si>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</si>
  <si>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</si>
  <si>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</si>
  <si>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</si>
  <si>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</si>
  <si>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</si>
  <si>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</si>
  <si>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</si>
  <si>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</si>
  <si>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</si>
  <si>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</si>
  <si>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</si>
  <si>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</si>
  <si>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</si>
  <si>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</si>
  <si>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</si>
  <si>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</si>
  <si>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</si>
  <si>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</si>
  <si>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</si>
  <si>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</si>
  <si>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</si>
  <si>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</si>
  <si>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</si>
  <si>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</si>
  <si>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</si>
  <si>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</si>
  <si>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</si>
  <si>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</si>
  <si>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</si>
  <si>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</si>
  <si>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</si>
  <si>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</si>
  <si>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</si>
  <si>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</si>
  <si>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</si>
  <si>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</si>
  <si>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</si>
  <si>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</si>
  <si>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</si>
  <si>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</si>
  <si>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</si>
  <si>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</si>
  <si>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</si>
  <si>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</si>
  <si>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</si>
  <si>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</si>
  <si>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</si>
  <si>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</si>
  <si>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</si>
  <si>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</si>
  <si>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</si>
  <si>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</si>
  <si>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</si>
  <si>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</si>
  <si>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</si>
  <si>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</si>
  <si>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</si>
  <si>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</si>
  <si>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</si>
  <si>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</si>
  <si>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</si>
  <si>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</si>
  <si>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</si>
  <si>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</si>
  <si>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</si>
  <si>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</si>
  <si>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</si>
  <si>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</si>
  <si>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</si>
  <si>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</si>
  <si>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</si>
  <si>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</si>
  <si>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</si>
  <si>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</si>
  <si>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</si>
  <si>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</si>
  <si>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</si>
  <si>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</si>
  <si>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</si>
  <si>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</si>
  <si>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</si>
  <si>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</si>
  <si>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</si>
  <si>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</si>
  <si>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</si>
  <si>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</si>
  <si>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</si>
  <si>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</si>
  <si>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</si>
  <si>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</si>
  <si>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</si>
  <si>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</si>
  <si>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</si>
  <si>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</si>
  <si>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</si>
  <si>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</si>
  <si>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</si>
  <si>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</si>
  <si>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</si>
  <si>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</si>
  <si>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</si>
  <si>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</si>
  <si>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</si>
  <si>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</si>
  <si>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</si>
  <si>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</si>
  <si>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</si>
  <si>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</si>
  <si>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</si>
  <si>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</si>
  <si>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</si>
  <si>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</si>
  <si>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</si>
  <si>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</si>
  <si>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</si>
  <si>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</si>
  <si>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</si>
  <si>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</si>
  <si>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</si>
  <si>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</si>
  <si>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</si>
  <si>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</si>
  <si>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</si>
  <si>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</si>
  <si>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</si>
  <si>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</si>
  <si>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</si>
  <si>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</si>
  <si>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</si>
  <si>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</si>
  <si>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</si>
  <si>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</si>
  <si>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</si>
  <si>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</si>
  <si>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</si>
  <si>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</si>
  <si>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</si>
  <si>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</si>
  <si>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</si>
  <si>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</si>
  <si>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</si>
  <si>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</si>
  <si>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</si>
  <si>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</si>
  <si>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</si>
  <si>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</si>
  <si>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</si>
  <si>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</si>
  <si>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</si>
  <si>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</si>
  <si>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</si>
  <si>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</si>
  <si>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</si>
  <si>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</si>
  <si>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</si>
  <si>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</si>
  <si>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</si>
  <si>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</si>
  <si>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</si>
  <si>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</si>
  <si>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</si>
  <si>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</si>
  <si>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</si>
  <si>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</si>
  <si>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</si>
  <si>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</si>
  <si>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</si>
  <si>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</si>
  <si>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</si>
  <si>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</si>
  <si>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</si>
  <si>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</si>
  <si>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</si>
  <si>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</si>
  <si>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</si>
  <si>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</si>
  <si>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</si>
  <si>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</si>
  <si>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</si>
  <si>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</si>
  <si>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</si>
  <si>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</si>
  <si>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</si>
  <si>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</si>
  <si>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</si>
  <si>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</si>
  <si>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</si>
  <si>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</si>
  <si>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</si>
  <si>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</si>
  <si>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</si>
  <si>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</si>
  <si>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</si>
  <si>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</si>
  <si>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</si>
  <si>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</si>
  <si>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</si>
  <si>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</si>
  <si>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</si>
  <si>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</si>
  <si>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</si>
  <si>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</si>
  <si>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</si>
  <si>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</si>
  <si>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</si>
  <si>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</si>
  <si>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</si>
  <si>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</si>
  <si>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</si>
  <si>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</si>
  <si>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</si>
  <si>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</si>
  <si>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</si>
  <si>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</si>
  <si>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</si>
  <si>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</si>
  <si>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</si>
  <si>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</si>
  <si>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</si>
  <si>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</si>
  <si>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</si>
  <si>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</si>
  <si>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</si>
  <si>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</si>
  <si>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</si>
  <si>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</si>
  <si>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</si>
  <si>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</si>
  <si>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</si>
  <si>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</si>
  <si>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</si>
  <si>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</si>
  <si>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</si>
  <si>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</si>
  <si>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</si>
  <si>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</si>
  <si>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</si>
  <si>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</si>
  <si>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</si>
  <si>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</si>
  <si>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</si>
  <si>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</si>
  <si>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</si>
  <si>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</si>
  <si>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</si>
  <si>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</si>
  <si>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</si>
  <si>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</si>
  <si>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</si>
  <si>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</si>
  <si>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</si>
  <si>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</si>
  <si>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</si>
  <si>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</si>
  <si>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</si>
  <si>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</si>
  <si>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</si>
  <si>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</si>
  <si>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</si>
  <si>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</si>
  <si>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</si>
  <si>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</si>
  <si>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</si>
  <si>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</si>
  <si>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</si>
  <si>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</si>
  <si>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</si>
  <si>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</si>
  <si>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</si>
  <si>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</si>
  <si>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</si>
  <si>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</si>
  <si>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</si>
  <si>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</si>
  <si>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</si>
  <si>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</si>
  <si>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</si>
  <si>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</si>
  <si>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</si>
  <si>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</si>
  <si>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</si>
  <si>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</si>
  <si>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</si>
  <si>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</si>
  <si>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</si>
  <si>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</si>
  <si>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</si>
  <si>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</si>
  <si>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</si>
  <si>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</si>
  <si>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</si>
  <si>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</si>
  <si>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</si>
  <si>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</si>
  <si>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</si>
  <si>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</si>
  <si>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</si>
  <si>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</si>
  <si>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</si>
  <si>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</si>
  <si>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</si>
  <si>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</si>
  <si>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</si>
  <si>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</si>
  <si>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</si>
  <si>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</si>
  <si>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</si>
  <si>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</si>
  <si>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</si>
  <si>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</si>
  <si>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</si>
  <si>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</si>
  <si>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</si>
  <si>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</si>
  <si>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</si>
  <si>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</si>
  <si>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</si>
  <si>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</si>
  <si>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</si>
  <si>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</si>
  <si>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</si>
  <si>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</si>
  <si>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</si>
  <si>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</si>
  <si>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</si>
  <si>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</si>
  <si>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</si>
  <si>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</si>
  <si>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</si>
  <si>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</si>
  <si>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</si>
  <si>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</si>
  <si>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</si>
  <si>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</si>
  <si>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</si>
  <si>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</si>
  <si>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</si>
  <si>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</si>
  <si>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</si>
  <si>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</si>
  <si>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</si>
  <si>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</si>
  <si>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</si>
  <si>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</si>
  <si>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</si>
  <si>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</si>
  <si>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</si>
  <si>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</si>
  <si>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</si>
  <si>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</si>
  <si>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</si>
  <si>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</si>
  <si>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</si>
  <si>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</si>
  <si>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</si>
  <si>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</si>
  <si>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</si>
  <si>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</si>
  <si>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</si>
  <si>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</si>
  <si>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</si>
  <si>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</si>
  <si>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</si>
  <si>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</si>
  <si>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</si>
  <si>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</si>
  <si>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</si>
  <si>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</si>
  <si>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</si>
  <si>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</si>
  <si>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</si>
  <si>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</si>
  <si>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</si>
  <si>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</si>
  <si>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</si>
  <si>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</si>
  <si>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</si>
  <si>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</si>
  <si>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</si>
  <si>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</si>
  <si>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</si>
  <si>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</si>
  <si>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</si>
  <si>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</si>
  <si>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</si>
  <si>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</si>
  <si>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</si>
  <si>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</si>
  <si>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</si>
  <si>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</si>
  <si>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</si>
  <si>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</si>
  <si>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</si>
  <si>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</si>
  <si>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</si>
  <si>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</si>
  <si>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</si>
  <si>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</si>
  <si>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</si>
  <si>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</si>
  <si>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</si>
  <si>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</si>
  <si>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</si>
  <si>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</si>
  <si>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</si>
  <si>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</si>
  <si>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</si>
  <si>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</si>
  <si>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</si>
  <si>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</si>
  <si>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</si>
  <si>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</si>
  <si>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</si>
  <si>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</si>
  <si>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</si>
  <si>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</si>
  <si>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</si>
  <si>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</si>
  <si>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</si>
  <si>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</si>
  <si>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</si>
  <si>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</si>
  <si>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</si>
  <si>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</si>
  <si>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</si>
  <si>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</si>
  <si>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</si>
  <si>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</si>
  <si>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</si>
  <si>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</si>
  <si>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</si>
  <si>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</si>
  <si>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</si>
  <si>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</si>
  <si>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</si>
  <si>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</si>
  <si>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</si>
  <si>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</si>
  <si>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</si>
  <si>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</si>
  <si>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</si>
  <si>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</si>
  <si>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</si>
  <si>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</si>
  <si>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</si>
  <si>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</si>
  <si>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</si>
  <si>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</si>
  <si>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</si>
  <si>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</si>
  <si>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</si>
  <si>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</si>
  <si>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</si>
  <si>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</si>
  <si>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</si>
  <si>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</si>
  <si>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</si>
  <si>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</si>
  <si>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</si>
  <si>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</si>
  <si>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</si>
  <si>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</si>
  <si>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</si>
  <si>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</si>
  <si>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</si>
  <si>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</si>
  <si>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</si>
  <si>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</si>
  <si>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</si>
  <si>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</si>
  <si>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</si>
  <si>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</si>
  <si>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</si>
  <si>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</si>
  <si>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</si>
  <si>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</si>
  <si>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</si>
  <si>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</si>
  <si>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</si>
  <si>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</si>
  <si>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</si>
  <si>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</si>
  <si>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</si>
  <si>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</si>
  <si>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</si>
  <si>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</si>
  <si>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</si>
  <si>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</si>
  <si>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</si>
  <si>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</si>
  <si>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</si>
  <si>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</si>
  <si>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</si>
  <si>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</si>
  <si>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</si>
  <si>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</si>
  <si>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</si>
  <si>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</si>
  <si>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</si>
  <si>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</si>
  <si>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</si>
  <si>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</si>
  <si>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</si>
  <si>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</si>
  <si>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</si>
  <si>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</si>
  <si>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</si>
  <si>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</si>
  <si>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</si>
  <si>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</si>
  <si>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</si>
  <si>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</si>
  <si>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</si>
  <si>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</si>
  <si>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</si>
  <si>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</si>
  <si>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</si>
  <si>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</si>
  <si>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</si>
  <si>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</si>
  <si>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</si>
  <si>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</si>
  <si>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</si>
  <si>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</si>
  <si>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</si>
  <si>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</si>
  <si>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</si>
  <si>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</si>
  <si>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</si>
  <si>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</si>
  <si>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</si>
  <si>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</si>
  <si>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</si>
  <si>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</si>
  <si>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</si>
  <si>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</si>
  <si>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</si>
  <si>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</si>
  <si>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</si>
  <si>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</si>
  <si>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</si>
  <si>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</si>
  <si>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</si>
  <si>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</si>
  <si>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</si>
  <si>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</si>
  <si>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</si>
  <si>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</si>
  <si>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</si>
  <si>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</si>
  <si>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</si>
  <si>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</si>
  <si>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</si>
  <si>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</si>
  <si>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</si>
  <si>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</si>
  <si>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</si>
  <si>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</si>
  <si>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</si>
  <si>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</si>
  <si>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</si>
  <si>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</si>
  <si>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</si>
  <si>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</si>
  <si>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</si>
  <si>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</si>
  <si>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</si>
  <si>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</si>
  <si>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</si>
  <si>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</si>
  <si>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</si>
  <si>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</si>
  <si>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</si>
  <si>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</si>
  <si>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</si>
  <si>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</si>
  <si>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</si>
  <si>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</si>
  <si>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</si>
  <si>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</si>
  <si>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</si>
  <si>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</si>
  <si>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</si>
  <si>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</si>
  <si>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</si>
  <si>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</si>
  <si>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</si>
  <si>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</si>
  <si>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</si>
  <si>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</si>
  <si>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</si>
  <si>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</si>
  <si>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</si>
  <si>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</si>
  <si>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</si>
  <si>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</si>
  <si>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</si>
  <si>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</si>
  <si>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</si>
  <si>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</si>
  <si>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</si>
  <si>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</si>
  <si>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</si>
  <si>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</si>
  <si>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</si>
  <si>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</si>
  <si>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</si>
  <si>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</si>
  <si>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</si>
  <si>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</si>
  <si>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</si>
  <si>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</si>
  <si>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</si>
  <si>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</si>
  <si>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</si>
  <si>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</si>
  <si>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</si>
  <si>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</si>
  <si>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</si>
  <si>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</si>
  <si>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</si>
  <si>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</si>
  <si>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</si>
  <si>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</si>
  <si>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</si>
  <si>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</si>
  <si>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</si>
  <si>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</si>
  <si>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</si>
  <si>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</si>
  <si>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</si>
  <si>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</si>
  <si>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</si>
  <si>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</si>
  <si>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</si>
  <si>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</si>
  <si>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</si>
  <si>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</si>
  <si>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</si>
  <si>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</si>
  <si>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</si>
  <si>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</si>
  <si>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</si>
  <si>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</si>
  <si>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</si>
  <si>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</si>
  <si>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</si>
  <si>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</si>
  <si>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</si>
  <si>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</si>
  <si>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</si>
  <si>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</si>
  <si>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</si>
  <si>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</si>
  <si>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</si>
  <si>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</si>
  <si>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</si>
  <si>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</si>
  <si>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</si>
  <si>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</si>
  <si>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</si>
  <si>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</si>
  <si>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</si>
  <si>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</si>
  <si>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</si>
  <si>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</si>
  <si>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</si>
  <si>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</si>
  <si>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</si>
  <si>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</si>
  <si>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</si>
  <si>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</si>
  <si>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</si>
  <si>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</si>
  <si>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</si>
  <si>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</si>
  <si>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</si>
  <si>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</si>
  <si>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</si>
  <si>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</si>
  <si>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</si>
  <si>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</si>
  <si>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</si>
  <si>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</si>
  <si>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</si>
  <si>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</si>
  <si>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</si>
  <si>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</si>
  <si>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</si>
  <si>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</si>
  <si>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</si>
  <si>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</si>
  <si>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</si>
  <si>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</si>
  <si>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</si>
  <si>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</si>
  <si>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</si>
  <si>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</si>
  <si>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</si>
  <si>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</si>
  <si>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</si>
  <si>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</si>
  <si>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</si>
  <si>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</si>
  <si>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</si>
  <si>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</si>
  <si>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</si>
  <si>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</si>
  <si>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</si>
  <si>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</si>
  <si>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</si>
  <si>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</si>
  <si>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</si>
  <si>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</si>
  <si>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</si>
  <si>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</si>
  <si>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</si>
  <si>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</si>
  <si>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</si>
  <si>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</si>
  <si>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</si>
  <si>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</si>
  <si>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</si>
  <si>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</si>
  <si>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</si>
  <si>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</si>
  <si>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</si>
  <si>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</si>
  <si>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</si>
  <si>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</si>
  <si>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</si>
  <si>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</si>
  <si>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</si>
  <si>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</si>
  <si>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</si>
  <si>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</si>
  <si>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</si>
  <si>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</si>
  <si>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</si>
  <si>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</si>
  <si>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</si>
  <si>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</si>
  <si>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</si>
  <si>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</si>
  <si>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</si>
  <si>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</si>
  <si>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</si>
  <si>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</si>
  <si>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</si>
  <si>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</si>
  <si>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</si>
  <si>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</si>
  <si>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</si>
  <si>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</si>
  <si>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</si>
  <si>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</si>
  <si>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</si>
  <si>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</si>
  <si>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</si>
  <si>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</si>
  <si>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</si>
  <si>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</si>
  <si>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</si>
  <si>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</si>
  <si>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</si>
  <si>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</si>
  <si>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</si>
  <si>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</si>
  <si>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</si>
  <si>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</si>
  <si>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</si>
  <si>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</si>
  <si>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</si>
  <si>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</si>
  <si>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</si>
  <si>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</si>
  <si>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</si>
  <si>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</si>
  <si>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</si>
  <si>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</si>
  <si>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</si>
  <si>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</si>
  <si>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</si>
  <si>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</si>
  <si>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</si>
  <si>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</si>
  <si>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</si>
  <si>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</si>
  <si>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</si>
  <si>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</si>
  <si>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</si>
  <si>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</si>
  <si>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</si>
  <si>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</si>
  <si>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</si>
  <si>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</si>
  <si>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</si>
  <si>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</si>
  <si>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</si>
  <si>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</si>
  <si>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</si>
  <si>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</si>
  <si>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</si>
  <si>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</si>
  <si>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</si>
  <si>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</si>
  <si>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</si>
  <si>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</si>
  <si>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</si>
  <si>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</si>
  <si>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</si>
  <si>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</si>
  <si>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</si>
  <si>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</si>
  <si>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</si>
  <si>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</si>
  <si>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</si>
  <si>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</si>
  <si>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</si>
  <si>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</si>
  <si>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</si>
  <si>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</si>
  <si>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</si>
  <si>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</si>
  <si>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</si>
  <si>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</si>
  <si>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</si>
  <si>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</si>
  <si>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</si>
  <si>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</si>
  <si>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</si>
  <si>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</si>
  <si>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</si>
  <si>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</si>
  <si>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</si>
  <si>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</si>
  <si>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</si>
  <si>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</si>
  <si>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</si>
  <si>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</si>
  <si>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</si>
  <si>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</si>
  <si>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</si>
  <si>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</si>
  <si>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</si>
  <si>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</si>
  <si>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</si>
  <si>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</si>
  <si>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</si>
  <si>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</si>
  <si>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</si>
  <si>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</si>
  <si>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</si>
  <si>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</si>
  <si>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</si>
  <si>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</si>
  <si>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</si>
  <si>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</si>
  <si>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</si>
  <si>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</si>
  <si>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</si>
  <si>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</si>
  <si>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</si>
  <si>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</si>
  <si>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</si>
  <si>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</si>
  <si>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</si>
  <si>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</si>
  <si>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</si>
  <si>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</si>
  <si>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</si>
  <si>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</si>
  <si>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</si>
  <si>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</si>
  <si>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</si>
  <si>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</si>
  <si>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</si>
  <si>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</si>
  <si>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</si>
  <si>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</si>
  <si>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</si>
  <si>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</si>
  <si>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</si>
  <si>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</si>
  <si>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</si>
  <si>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</si>
  <si>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</si>
  <si>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</si>
  <si>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</si>
  <si>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</si>
  <si>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</si>
  <si>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</si>
  <si>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</si>
  <si>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</si>
  <si>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</si>
  <si>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</si>
  <si>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</si>
  <si>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</si>
  <si>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</si>
  <si>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</si>
  <si>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</si>
  <si>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</si>
  <si>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</si>
  <si>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</si>
  <si>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</si>
  <si>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</si>
  <si>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</si>
  <si>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</si>
  <si>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</si>
  <si>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</si>
  <si>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</si>
  <si>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</si>
  <si>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</si>
  <si>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</si>
  <si>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</si>
  <si>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</si>
  <si>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</si>
  <si>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</si>
  <si>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</si>
  <si>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</si>
  <si>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</si>
  <si>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</si>
  <si>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</si>
  <si>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</si>
  <si>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</si>
  <si>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</si>
  <si>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</si>
  <si>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</si>
  <si>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</si>
  <si>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</si>
  <si>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</si>
  <si>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</si>
  <si>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</si>
  <si>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</si>
  <si>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</si>
  <si>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</si>
  <si>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</si>
  <si>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</si>
  <si>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</si>
  <si>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</si>
  <si>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</si>
  <si>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</si>
  <si>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</si>
  <si>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</si>
  <si>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</si>
  <si>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</si>
  <si>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</si>
  <si>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</si>
  <si>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</si>
  <si>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</si>
  <si>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</si>
  <si>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</si>
  <si>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</si>
  <si>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</si>
  <si>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</si>
  <si>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</si>
  <si>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</si>
  <si>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</si>
  <si>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</si>
  <si>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</si>
  <si>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</si>
  <si>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</si>
  <si>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</si>
  <si>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</si>
  <si>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</si>
  <si>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</si>
  <si>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</si>
  <si>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</si>
  <si>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</si>
  <si>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</si>
  <si>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</si>
  <si>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</si>
  <si>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</si>
  <si>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</si>
  <si>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</si>
  <si>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</si>
  <si>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</si>
  <si>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</si>
  <si>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</si>
  <si>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</si>
  <si>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</si>
  <si>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</si>
  <si>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</si>
  <si>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</si>
  <si>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</si>
  <si>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</si>
  <si>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</si>
  <si>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</si>
  <si>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</si>
  <si>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</si>
  <si>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</si>
  <si>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</si>
  <si>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</si>
  <si>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</si>
  <si>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</si>
  <si>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</si>
  <si>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</si>
  <si>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</si>
  <si>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</si>
  <si>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</si>
  <si>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</si>
  <si>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</si>
  <si>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</si>
  <si>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</si>
  <si>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</si>
  <si>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</si>
  <si>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</si>
  <si>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</si>
  <si>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</si>
  <si>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</si>
  <si>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</si>
  <si>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</si>
  <si>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</si>
  <si>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</si>
  <si>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</si>
  <si>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</si>
  <si>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</si>
  <si>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</si>
  <si>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</si>
  <si>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</si>
  <si>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</si>
  <si>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</si>
  <si>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</si>
  <si>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</si>
  <si>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</si>
  <si>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</si>
  <si>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</si>
  <si>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</si>
  <si>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</si>
  <si>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</si>
  <si>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</si>
  <si>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</si>
  <si>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</si>
  <si>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</si>
  <si>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</si>
  <si>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</si>
  <si>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</si>
  <si>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</si>
  <si>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</si>
  <si>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</si>
  <si>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</si>
  <si>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</si>
  <si>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</si>
  <si>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</si>
  <si>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</si>
  <si>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</si>
  <si>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</si>
  <si>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</si>
  <si>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</si>
  <si>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</si>
  <si>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</si>
  <si>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</si>
  <si>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</si>
  <si>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</si>
  <si>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</si>
  <si>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</si>
  <si>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</si>
  <si>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</si>
  <si>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</si>
  <si>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</si>
  <si>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</si>
  <si>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</si>
  <si>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</si>
  <si>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</si>
  <si>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</si>
  <si>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</si>
  <si>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</si>
  <si>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</si>
  <si>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</si>
  <si>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</si>
  <si>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</si>
  <si>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</si>
  <si>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</si>
  <si>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</si>
  <si>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</si>
  <si>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</si>
  <si>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</si>
  <si>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</si>
  <si>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</si>
  <si>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</si>
  <si>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</si>
  <si>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</si>
  <si>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</si>
  <si>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</si>
  <si>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</si>
  <si>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</si>
  <si>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</si>
  <si>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</si>
  <si>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</si>
  <si>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</si>
  <si>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</si>
  <si>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</si>
  <si>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</si>
  <si>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</si>
  <si>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</si>
  <si>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</si>
  <si>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</si>
  <si>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</si>
  <si>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</si>
  <si>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</si>
  <si>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</si>
  <si>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</si>
  <si>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</si>
  <si>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</si>
  <si>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</si>
  <si>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</si>
  <si>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</si>
  <si>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</si>
  <si>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</si>
  <si>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</si>
  <si>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</si>
  <si>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</si>
  <si>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</si>
  <si>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</si>
  <si>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</si>
  <si>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</si>
  <si>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</si>
  <si>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</si>
  <si>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</si>
  <si>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</si>
  <si>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</si>
  <si>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</si>
  <si>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</si>
  <si>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</si>
  <si>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</si>
  <si>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</si>
  <si>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</si>
  <si>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</si>
  <si>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</si>
  <si>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</si>
  <si>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</si>
  <si>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</si>
  <si>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</si>
  <si>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</si>
  <si>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</si>
  <si>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</si>
  <si>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</si>
  <si>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</si>
  <si>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</si>
  <si>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</si>
  <si>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</si>
  <si>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</si>
  <si>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</si>
  <si>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</si>
  <si>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</si>
  <si>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</si>
  <si>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</si>
  <si>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</si>
  <si>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</si>
  <si>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</si>
  <si>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</si>
  <si>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</si>
  <si>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</si>
  <si>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</si>
  <si>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</si>
  <si>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</si>
  <si>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</si>
  <si>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</si>
  <si>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</si>
  <si>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</si>
  <si>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</si>
  <si>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</si>
  <si>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</si>
  <si>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</si>
  <si>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</si>
  <si>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</si>
  <si>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</si>
  <si>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</si>
  <si>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</si>
  <si>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</si>
  <si>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</si>
  <si>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</si>
  <si>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</si>
  <si>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</si>
  <si>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</si>
  <si>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</si>
  <si>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</si>
  <si>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</si>
  <si>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</si>
  <si>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</si>
  <si>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</si>
  <si>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</si>
  <si>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</si>
  <si>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</si>
  <si>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</si>
  <si>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</si>
  <si>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</si>
  <si>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</si>
  <si>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</si>
  <si>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</si>
  <si>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</si>
  <si>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</si>
  <si>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</si>
  <si>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</si>
  <si>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</si>
  <si>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</si>
  <si>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</si>
  <si>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</si>
  <si>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</si>
  <si>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</si>
  <si>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</si>
  <si>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</si>
  <si>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</si>
  <si>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</si>
  <si>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</si>
  <si>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</si>
  <si>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</si>
  <si>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</si>
  <si>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</si>
  <si>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</si>
  <si>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</si>
  <si>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</si>
  <si>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</si>
  <si>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</si>
  <si>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</si>
  <si>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</si>
  <si>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</si>
  <si>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</si>
  <si>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</si>
  <si>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</si>
  <si>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</si>
  <si>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</si>
  <si>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</si>
  <si>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</si>
  <si>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</si>
  <si>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</si>
  <si>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</si>
  <si>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</si>
  <si>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</si>
  <si>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</si>
  <si>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</si>
  <si>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</si>
  <si>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</si>
  <si>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</si>
  <si>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</si>
  <si>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</si>
  <si>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</si>
  <si>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</si>
  <si>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</si>
  <si>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</si>
  <si>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</si>
  <si>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</si>
  <si>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</si>
  <si>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</si>
  <si>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</si>
  <si>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</si>
  <si>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</si>
  <si>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</si>
  <si>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</si>
  <si>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</si>
  <si>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</si>
  <si>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</si>
  <si>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</si>
  <si>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</si>
  <si>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</si>
  <si>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</si>
  <si>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</si>
  <si>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</si>
  <si>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</si>
  <si>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</si>
  <si>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</si>
  <si>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</si>
  <si>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</si>
  <si>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</si>
  <si>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</si>
  <si>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</si>
  <si>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</si>
  <si>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</si>
  <si>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</si>
  <si>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</si>
  <si>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</si>
  <si>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</si>
  <si>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</si>
  <si>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</si>
  <si>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</si>
  <si>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</si>
  <si>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</si>
  <si>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</si>
  <si>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</si>
  <si>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</si>
  <si>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</si>
  <si>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</si>
  <si>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</si>
  <si>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</si>
  <si>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</si>
  <si>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</si>
  <si>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</si>
  <si>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</si>
  <si>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</si>
  <si>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</si>
  <si>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</si>
  <si>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</si>
  <si>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</si>
  <si>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</si>
  <si>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</si>
  <si>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</si>
  <si>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</si>
  <si>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</si>
  <si>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</si>
  <si>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</si>
  <si>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</si>
  <si>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</si>
  <si>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</si>
  <si>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</si>
  <si>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</si>
  <si>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</si>
  <si>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</si>
  <si>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</si>
  <si>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</si>
  <si>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</si>
  <si>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</si>
  <si>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</si>
  <si>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</si>
  <si>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</si>
  <si>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</si>
  <si>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</si>
  <si>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</si>
  <si>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</si>
  <si>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</si>
  <si>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</si>
  <si>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</si>
  <si>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</si>
  <si>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</si>
  <si>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</si>
  <si>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</si>
  <si>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</si>
  <si>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</si>
  <si>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</si>
  <si>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</si>
  <si>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</si>
  <si>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</si>
  <si>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</si>
  <si>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</si>
  <si>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</si>
  <si>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</si>
  <si>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</si>
  <si>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</si>
  <si>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</si>
  <si>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</si>
  <si>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</si>
  <si>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</si>
  <si>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</si>
  <si>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</si>
  <si>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</si>
  <si>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</si>
  <si>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</si>
  <si>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</si>
  <si>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</si>
  <si>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</si>
  <si>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</si>
  <si>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</si>
  <si>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</si>
  <si>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</si>
  <si>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</si>
  <si>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</si>
  <si>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</si>
  <si>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</si>
  <si>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</si>
  <si>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</si>
  <si>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</si>
  <si>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</si>
  <si>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</si>
  <si>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</si>
  <si>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</si>
  <si>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</si>
  <si>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</si>
  <si>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</si>
  <si>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</si>
  <si>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</si>
  <si>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</si>
  <si>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</si>
  <si>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</si>
  <si>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</si>
  <si>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</si>
  <si>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</si>
  <si>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</si>
  <si>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</si>
  <si>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</si>
  <si>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</si>
  <si>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</si>
  <si>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</si>
  <si>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</si>
  <si>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</si>
  <si>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</si>
  <si>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</si>
  <si>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</si>
  <si>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</si>
  <si>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</si>
  <si>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</si>
  <si>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</si>
  <si>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</si>
  <si>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</si>
  <si>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</si>
  <si>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</si>
  <si>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</si>
  <si>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</si>
  <si>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</si>
  <si>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</si>
  <si>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</si>
  <si>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</si>
  <si>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</si>
  <si>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</si>
  <si>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</si>
  <si>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</si>
  <si>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</si>
  <si>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</si>
  <si>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</si>
  <si>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</si>
  <si>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</si>
  <si>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</si>
  <si>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</si>
  <si>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</si>
  <si>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</si>
  <si>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</si>
  <si>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</si>
  <si>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</si>
  <si>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</si>
  <si>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</si>
  <si>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</si>
  <si>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</si>
  <si>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</si>
  <si>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</si>
  <si>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</si>
  <si>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</si>
  <si>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</si>
  <si>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</si>
  <si>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</si>
  <si>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</si>
  <si>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</si>
  <si>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</si>
  <si>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</si>
  <si>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</si>
  <si>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</si>
  <si>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</si>
  <si>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</si>
  <si>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</si>
  <si>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</si>
  <si>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</si>
  <si>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</si>
  <si>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</si>
  <si>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</si>
  <si>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</si>
  <si>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</si>
  <si>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</si>
  <si>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</si>
  <si>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</si>
  <si>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</si>
  <si>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</si>
  <si>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</si>
  <si>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</si>
  <si>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</si>
  <si>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</si>
  <si>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</si>
  <si>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</si>
  <si>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</si>
  <si>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</si>
  <si>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</si>
  <si>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</si>
  <si>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</si>
  <si>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</si>
  <si>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</si>
  <si>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</si>
  <si>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</si>
  <si>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</si>
  <si>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</si>
  <si>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</si>
  <si>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</si>
  <si>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</si>
  <si>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</si>
  <si>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</si>
  <si>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</si>
  <si>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</si>
  <si>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</si>
  <si>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</si>
  <si>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</si>
  <si>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</si>
  <si>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</si>
  <si>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</si>
  <si>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</si>
  <si>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</si>
  <si>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</si>
  <si>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</si>
  <si>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</si>
  <si>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</si>
  <si>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</si>
  <si>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</si>
  <si>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</si>
  <si>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</si>
  <si>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</si>
  <si>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</si>
  <si>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</si>
  <si>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</si>
  <si>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</si>
  <si>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</si>
  <si>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</si>
  <si>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</si>
  <si>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</si>
  <si>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</si>
  <si>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</si>
  <si>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</si>
  <si>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</si>
  <si>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</si>
  <si>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</si>
  <si>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</si>
  <si>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</si>
  <si>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</si>
  <si>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</si>
  <si>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</si>
  <si>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</si>
  <si>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</si>
  <si>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</si>
  <si>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</si>
  <si>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</si>
  <si>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</si>
  <si>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</si>
  <si>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</si>
  <si>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</si>
  <si>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</si>
  <si>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</si>
  <si>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</si>
  <si>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</si>
  <si>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</si>
  <si>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</si>
  <si>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</si>
  <si>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</si>
  <si>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</si>
  <si>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</si>
  <si>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</si>
  <si>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</si>
  <si>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</si>
  <si>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</si>
  <si>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</si>
  <si>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</si>
  <si>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</si>
  <si>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</si>
  <si>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</si>
  <si>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</si>
  <si>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</si>
  <si>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</si>
  <si>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</si>
  <si>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</si>
  <si>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</si>
  <si>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</si>
  <si>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</si>
  <si>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</si>
  <si>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</si>
  <si>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</si>
  <si>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</si>
  <si>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</si>
  <si>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</si>
  <si>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</si>
  <si>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</si>
  <si>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</si>
  <si>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</si>
  <si>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</si>
  <si>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</si>
  <si>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</si>
  <si>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</si>
  <si>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</si>
  <si>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</si>
  <si>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</si>
  <si>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</si>
  <si>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</si>
  <si>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</si>
  <si>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</si>
  <si>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</si>
  <si>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</si>
  <si>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</si>
  <si>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</si>
  <si>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</si>
  <si>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</si>
  <si>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</si>
  <si>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</si>
  <si>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</si>
  <si>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</si>
  <si>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</si>
  <si>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</si>
  <si>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</si>
  <si>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</si>
  <si>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</si>
  <si>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</si>
  <si>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</si>
  <si>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</si>
  <si>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</si>
  <si>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</si>
  <si>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</si>
  <si>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</si>
  <si>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</si>
  <si>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</si>
  <si>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</si>
  <si>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</si>
  <si>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</si>
  <si>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</si>
  <si>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</si>
  <si>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</si>
  <si>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</si>
  <si>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</si>
  <si>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</si>
  <si>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</si>
  <si>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</si>
  <si>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</si>
  <si>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</si>
  <si>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</si>
  <si>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</si>
  <si>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</si>
  <si>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</si>
  <si>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</si>
  <si>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</si>
  <si>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</si>
  <si>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</si>
  <si>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</si>
  <si>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</si>
  <si>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</si>
  <si>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</si>
  <si>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</si>
  <si>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</si>
  <si>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</si>
  <si>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</si>
  <si>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</si>
  <si>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</si>
  <si>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</si>
  <si>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</si>
  <si>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</si>
  <si>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</si>
  <si>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</si>
  <si>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</si>
  <si>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</si>
  <si>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</si>
  <si>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</si>
  <si>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</si>
  <si>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</si>
  <si>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</si>
  <si>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</si>
  <si>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</si>
  <si>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</si>
  <si>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</si>
  <si>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</si>
  <si>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</si>
  <si>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</si>
  <si>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</si>
  <si>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</si>
  <si>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</si>
  <si>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</si>
  <si>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</si>
  <si>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</si>
  <si>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</si>
  <si>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</si>
  <si>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</si>
  <si>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</si>
  <si>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</si>
  <si>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</si>
  <si>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</si>
  <si>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</si>
  <si>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</si>
  <si>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</si>
  <si>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</si>
  <si>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</si>
  <si>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</si>
  <si>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</si>
  <si>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</si>
  <si>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</si>
  <si>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</si>
  <si>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</si>
  <si>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</si>
  <si>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</si>
  <si>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</si>
  <si>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</si>
  <si>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</si>
  <si>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</si>
  <si>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</si>
  <si>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</si>
  <si>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</si>
  <si>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</si>
  <si>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</si>
  <si>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</si>
  <si>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</si>
  <si>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</si>
  <si>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</si>
  <si>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</si>
  <si>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</si>
  <si>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</si>
  <si>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</si>
  <si>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</si>
  <si>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</si>
  <si>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</si>
  <si>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</si>
  <si>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</si>
  <si>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</si>
  <si>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</si>
  <si>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</si>
  <si>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</si>
  <si>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</si>
  <si>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</si>
  <si>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</si>
  <si>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</si>
  <si>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</si>
  <si>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</si>
  <si>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</si>
  <si>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</si>
  <si>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</si>
  <si>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</si>
  <si>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</si>
  <si>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</si>
  <si>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</si>
  <si>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</si>
  <si>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</si>
  <si>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</si>
  <si>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</si>
  <si>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</si>
  <si>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</si>
  <si>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</si>
  <si>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</si>
  <si>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</si>
  <si>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</si>
  <si>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</si>
  <si>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</si>
  <si>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</si>
  <si>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</si>
  <si>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</si>
  <si>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</si>
  <si>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</si>
  <si>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</si>
  <si>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</si>
  <si>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</si>
  <si>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</si>
  <si>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</si>
  <si>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</si>
  <si>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</si>
  <si>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</si>
  <si>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</si>
  <si>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</si>
  <si>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</si>
  <si>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</si>
  <si>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</si>
  <si>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</si>
  <si>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</si>
  <si>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</si>
  <si>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</si>
  <si>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</si>
  <si>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</si>
  <si>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</si>
  <si>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</si>
  <si>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</si>
  <si>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</si>
  <si>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</si>
  <si>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</si>
  <si>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</si>
  <si>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</si>
  <si>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</si>
  <si>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</si>
  <si>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</si>
  <si>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</si>
  <si>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</si>
  <si>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</si>
  <si>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</si>
  <si>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</si>
  <si>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</si>
  <si>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</si>
  <si>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</si>
  <si>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</si>
  <si>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</si>
  <si>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</si>
  <si>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</si>
  <si>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</si>
  <si>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</si>
  <si>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</si>
  <si>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</si>
  <si>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</si>
  <si>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</si>
  <si>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</si>
  <si>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</si>
  <si>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</si>
  <si>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</si>
  <si>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</si>
  <si>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</si>
  <si>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</si>
  <si>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</si>
  <si>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</si>
  <si>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</si>
  <si>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</si>
  <si>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</si>
  <si>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</si>
  <si>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</si>
  <si>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</si>
  <si>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</si>
  <si>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</si>
  <si>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</si>
  <si>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</si>
  <si>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</si>
  <si>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</si>
  <si>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</si>
  <si>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</si>
  <si>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</si>
  <si>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</si>
  <si>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</si>
  <si>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</si>
  <si>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</si>
  <si>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</si>
  <si>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</si>
  <si>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</si>
  <si>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</si>
  <si>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</si>
  <si>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</si>
  <si>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</si>
  <si>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</si>
  <si>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</si>
  <si>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</si>
  <si>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</si>
  <si>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</si>
  <si>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</si>
  <si>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</si>
  <si>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</si>
  <si>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</si>
  <si>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</si>
  <si>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</si>
  <si>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</si>
  <si>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</si>
  <si>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</si>
  <si>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</si>
  <si>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</si>
  <si>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</si>
  <si>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</si>
  <si>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</si>
  <si>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</si>
  <si>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</si>
  <si>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</si>
  <si>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</si>
  <si>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</si>
  <si>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</si>
  <si>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</si>
  <si>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</si>
  <si>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</si>
  <si>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</si>
  <si>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</si>
  <si>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</si>
  <si>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</si>
  <si>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</si>
  <si>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</si>
  <si>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</si>
  <si>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</si>
  <si>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</si>
  <si>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</si>
  <si>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</si>
  <si>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</si>
  <si>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</si>
  <si>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</si>
  <si>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</si>
  <si>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</si>
  <si>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</si>
  <si>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</si>
  <si>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</si>
  <si>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</si>
  <si>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</si>
  <si>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</si>
  <si>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</si>
  <si>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</si>
  <si>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</si>
  <si>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</si>
  <si>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</si>
  <si>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</si>
  <si>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</si>
  <si>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</si>
  <si>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</si>
  <si>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</si>
  <si>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</si>
  <si>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</si>
  <si>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</si>
  <si>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</si>
  <si>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</si>
  <si>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</si>
  <si>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</si>
  <si>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</si>
  <si>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</si>
  <si>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</si>
  <si>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</si>
  <si>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</si>
  <si>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</si>
  <si>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</si>
  <si>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</si>
  <si>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</si>
  <si>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</si>
  <si>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</si>
  <si>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</si>
  <si>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</si>
  <si>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</si>
  <si>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</si>
  <si>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</si>
  <si>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</si>
  <si>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</si>
  <si>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</si>
  <si>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</si>
  <si>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</si>
  <si>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</si>
  <si>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</si>
  <si>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</si>
  <si>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</si>
  <si>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</si>
  <si>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</si>
  <si>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</si>
  <si>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</si>
  <si>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</si>
  <si>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</si>
  <si>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</si>
  <si>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</si>
  <si>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</si>
  <si>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</si>
  <si>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</si>
  <si>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</si>
  <si>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</si>
  <si>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</si>
  <si>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</si>
  <si>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</si>
  <si>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</si>
  <si>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</si>
  <si>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</si>
  <si>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</si>
  <si>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</si>
  <si>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</si>
  <si>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</si>
  <si>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</si>
  <si>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</si>
  <si>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</si>
  <si>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</si>
  <si>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</si>
  <si>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</si>
  <si>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</si>
  <si>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</si>
  <si>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</si>
  <si>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</si>
  <si>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</si>
  <si>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</si>
  <si>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</si>
  <si>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</si>
  <si>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</si>
  <si>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</si>
  <si>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</si>
  <si>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</si>
  <si>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</si>
  <si>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</si>
  <si>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</si>
  <si>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</si>
  <si>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</si>
  <si>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</si>
  <si>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</si>
  <si>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</si>
  <si>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</si>
  <si>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</si>
  <si>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</si>
  <si>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</si>
  <si>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</si>
  <si>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</si>
  <si>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</si>
  <si>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</si>
  <si>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</si>
  <si>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</si>
  <si>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</si>
  <si>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</si>
  <si>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</si>
  <si>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</si>
  <si>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</si>
  <si>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</si>
  <si>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</si>
  <si>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</si>
  <si>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</si>
  <si>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</si>
  <si>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</si>
  <si>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</si>
  <si>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</si>
  <si>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</si>
  <si>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</si>
  <si>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</si>
  <si>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</si>
  <si>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</si>
  <si>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</si>
  <si>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</si>
  <si>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</si>
  <si>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</si>
  <si>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</si>
  <si>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</si>
  <si>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</si>
  <si>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</si>
  <si>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</si>
  <si>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</si>
  <si>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</si>
  <si>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</si>
  <si>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</si>
  <si>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</si>
  <si>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</si>
  <si>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</si>
  <si>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</si>
  <si>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</si>
  <si>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</si>
  <si>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</si>
  <si>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</si>
  <si>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</si>
  <si>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</si>
  <si>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</si>
  <si>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</si>
  <si>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</si>
  <si>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</si>
  <si>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</si>
  <si>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</si>
  <si>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</si>
  <si>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</si>
  <si>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</si>
  <si>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</si>
  <si>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</si>
  <si>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</si>
  <si>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</si>
  <si>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</si>
  <si>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</si>
  <si>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</si>
  <si>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</si>
  <si>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</si>
  <si>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</si>
  <si>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</si>
  <si>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</si>
  <si>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</si>
  <si>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</si>
  <si>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</si>
  <si>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</si>
  <si>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</si>
  <si>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</si>
  <si>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</si>
  <si>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</si>
  <si>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</si>
  <si>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</si>
  <si>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</si>
  <si>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</si>
  <si>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</si>
  <si>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</si>
  <si>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</si>
  <si>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</si>
  <si>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</si>
  <si>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</si>
  <si>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</si>
  <si>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</si>
  <si>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</si>
  <si>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</si>
  <si>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</si>
  <si>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</si>
  <si>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</si>
  <si>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</si>
  <si>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</si>
  <si>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</si>
  <si>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</si>
  <si>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</si>
  <si>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</si>
  <si>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</si>
  <si>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</si>
  <si>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</si>
  <si>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</si>
  <si>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</si>
  <si>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</si>
  <si>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</si>
  <si>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</si>
  <si>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</si>
  <si>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</si>
  <si>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</si>
  <si>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</si>
  <si>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</si>
  <si>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</si>
  <si>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</si>
  <si>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</si>
  <si>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</si>
  <si>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</si>
  <si>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</si>
  <si>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</si>
  <si>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</si>
  <si>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</si>
  <si>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</si>
  <si>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</si>
  <si>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</si>
  <si>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</si>
  <si>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</si>
  <si>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</si>
  <si>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</si>
  <si>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</si>
  <si>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</si>
  <si>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</si>
  <si>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</si>
  <si>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</si>
  <si>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</si>
  <si>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</si>
  <si>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</si>
  <si>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</si>
  <si>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</si>
  <si>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</si>
  <si>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</si>
  <si>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</si>
  <si>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</si>
  <si>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</si>
  <si>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</si>
  <si>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</si>
  <si>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</si>
  <si>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</si>
  <si>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</si>
  <si>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</si>
  <si>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</si>
  <si>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</si>
  <si>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</si>
  <si>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</si>
  <si>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</si>
  <si>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</si>
  <si>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</si>
  <si>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</si>
  <si>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</si>
  <si>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</si>
  <si>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</si>
  <si>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</si>
  <si>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</si>
  <si>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</si>
  <si>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</si>
  <si>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</si>
  <si>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</si>
  <si>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</si>
  <si>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</si>
  <si>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</si>
  <si>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</si>
  <si>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</si>
  <si>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</si>
  <si>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</si>
  <si>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</si>
  <si>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</si>
  <si>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</si>
  <si>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</si>
  <si>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</si>
  <si>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</si>
  <si>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</si>
  <si>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</si>
  <si>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</si>
  <si>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</si>
  <si>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</si>
  <si>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</si>
  <si>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</si>
  <si>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</si>
  <si>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</si>
  <si>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</si>
  <si>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</si>
  <si>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</si>
  <si>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</si>
  <si>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</si>
  <si>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</si>
  <si>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</si>
  <si>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</si>
  <si>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</si>
  <si>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</si>
  <si>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</si>
  <si>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</si>
  <si>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</si>
  <si>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</si>
  <si>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</si>
  <si>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</si>
  <si>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</si>
  <si>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</si>
  <si>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</si>
  <si>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</si>
  <si>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</si>
  <si>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</si>
  <si>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</si>
  <si>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</si>
  <si>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</si>
  <si>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</si>
  <si>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</si>
  <si>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</si>
  <si>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</si>
  <si>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</si>
  <si>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</si>
  <si>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</si>
  <si>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</si>
  <si>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</si>
  <si>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</si>
  <si>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</si>
  <si>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</si>
  <si>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</si>
  <si>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</si>
  <si>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</si>
  <si>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</si>
  <si>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</si>
  <si>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</si>
  <si>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</si>
  <si>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</si>
  <si>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</si>
  <si>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</si>
  <si>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</si>
  <si>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</si>
  <si>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</si>
  <si>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</si>
  <si>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</si>
  <si>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</si>
  <si>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</si>
  <si>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</si>
  <si>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</si>
  <si>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</si>
  <si>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</si>
  <si>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</si>
  <si>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</si>
  <si>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</si>
  <si>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</si>
  <si>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</si>
  <si>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</si>
  <si>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</si>
  <si>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</si>
  <si>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</si>
  <si>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</si>
  <si>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</si>
  <si>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</si>
  <si>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</si>
  <si>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</si>
  <si>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</si>
  <si>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</si>
  <si>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</si>
  <si>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</si>
  <si>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</si>
  <si>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</si>
  <si>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</si>
  <si>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</si>
  <si>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</si>
  <si>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</si>
  <si>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</si>
  <si>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</si>
  <si>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</si>
  <si>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</si>
  <si>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</si>
  <si>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</si>
  <si>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</si>
  <si>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</si>
  <si>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</si>
  <si>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</si>
  <si>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</si>
  <si>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</si>
  <si>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</si>
  <si>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</si>
  <si>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</si>
  <si>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</si>
  <si>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</si>
  <si>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</si>
  <si>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</si>
  <si>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</si>
  <si>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</si>
  <si>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</si>
  <si>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</si>
  <si>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</si>
  <si>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</si>
  <si>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</si>
  <si>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</si>
  <si>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</si>
  <si>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</si>
  <si>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</si>
  <si>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</si>
  <si>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</si>
  <si>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</si>
  <si>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</si>
  <si>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</si>
  <si>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</si>
  <si>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</si>
  <si>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</si>
  <si>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</si>
  <si>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</si>
  <si>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</si>
  <si>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</si>
  <si>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</si>
  <si>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</si>
  <si>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</si>
  <si>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</si>
  <si>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</si>
  <si>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</si>
  <si>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</si>
  <si>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</si>
  <si>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</si>
  <si>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</si>
  <si>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</si>
  <si>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</si>
  <si>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</si>
  <si>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</si>
  <si>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</si>
  <si>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</si>
  <si>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</si>
  <si>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</si>
  <si>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</si>
  <si>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</si>
  <si>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</si>
  <si>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</si>
  <si>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</si>
  <si>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</si>
  <si>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</si>
  <si>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</si>
  <si>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</si>
  <si>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</si>
  <si>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</si>
  <si>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</si>
  <si>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</si>
  <si>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</si>
  <si>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</si>
  <si>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</si>
  <si>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</si>
  <si>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</si>
  <si>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</si>
  <si>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</si>
  <si>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</si>
  <si>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</si>
  <si>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</si>
  <si>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</si>
  <si>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</si>
  <si>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</si>
  <si>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</si>
  <si>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</si>
  <si>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</si>
  <si>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</si>
  <si>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</si>
  <si>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</si>
  <si>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</si>
  <si>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</si>
  <si>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</si>
  <si>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</si>
  <si>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</si>
  <si>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</si>
  <si>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</si>
  <si>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</si>
  <si>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</si>
  <si>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</si>
  <si>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</si>
  <si>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</si>
  <si>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</si>
  <si>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</si>
  <si>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</si>
  <si>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</si>
  <si>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</si>
  <si>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</si>
  <si>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</si>
  <si>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</si>
  <si>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</si>
  <si>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</si>
  <si>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</si>
  <si>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</si>
  <si>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</si>
  <si>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</si>
  <si>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</si>
  <si>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</si>
  <si>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</si>
  <si>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</si>
  <si>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</si>
  <si>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</si>
  <si>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</si>
  <si>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</si>
  <si>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</si>
  <si>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</si>
  <si>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</si>
  <si>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</si>
  <si>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</si>
  <si>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</si>
  <si>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</si>
  <si>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</si>
  <si>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</si>
  <si>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</si>
  <si>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</si>
  <si>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</si>
  <si>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</si>
  <si>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</si>
  <si>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</si>
  <si>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</si>
  <si>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</si>
  <si>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</si>
  <si>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</si>
  <si>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</si>
  <si>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</si>
  <si>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</si>
  <si>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</si>
  <si>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</si>
  <si>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</si>
  <si>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</si>
  <si>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</si>
  <si>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</si>
  <si>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</si>
  <si>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</si>
  <si>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</si>
  <si>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</si>
  <si>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</si>
  <si>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</si>
  <si>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</si>
  <si>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</si>
  <si>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</si>
  <si>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</si>
  <si>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</si>
  <si>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</si>
  <si>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</si>
  <si>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</si>
  <si>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</si>
  <si>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</si>
  <si>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</si>
  <si>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</si>
  <si>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</si>
  <si>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</si>
  <si>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</si>
  <si>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</si>
  <si>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</si>
  <si>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</si>
  <si>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</si>
  <si>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</si>
  <si>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</si>
  <si>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</si>
  <si>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</si>
  <si>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</si>
  <si>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</si>
  <si>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</si>
  <si>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</si>
  <si>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</si>
  <si>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</si>
  <si>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</si>
  <si>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</si>
  <si>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</si>
  <si>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</si>
  <si>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</si>
  <si>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</si>
  <si>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</si>
  <si>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</si>
  <si>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</si>
  <si>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</si>
  <si>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</si>
  <si>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</si>
  <si>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</si>
  <si>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</si>
  <si>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</si>
  <si>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</si>
  <si>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</si>
  <si>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</si>
  <si>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</si>
  <si>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</si>
  <si>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</si>
  <si>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</si>
  <si>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</si>
  <si>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</si>
  <si>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</si>
  <si>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</si>
  <si>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</si>
  <si>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</si>
  <si>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</si>
  <si>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</si>
  <si>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</si>
  <si>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</si>
  <si>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</si>
  <si>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</si>
  <si>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</si>
  <si>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</si>
  <si>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</si>
  <si>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</si>
  <si>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</si>
  <si>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</si>
  <si>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</si>
  <si>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</si>
  <si>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</si>
  <si>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</si>
  <si>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</si>
  <si>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</si>
  <si>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</si>
  <si>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</si>
  <si>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</si>
  <si>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</si>
  <si>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</si>
  <si>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</si>
  <si>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</si>
  <si>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</si>
  <si>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</si>
  <si>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</si>
  <si>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</si>
  <si>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</si>
  <si>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</si>
  <si>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</si>
  <si>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</si>
  <si>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</si>
  <si>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</si>
  <si>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</si>
  <si>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</si>
  <si>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</si>
  <si>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</si>
  <si>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</si>
  <si>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</si>
  <si>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</si>
  <si>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</si>
  <si>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</si>
  <si>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</si>
  <si>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</si>
  <si>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</si>
  <si>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</si>
  <si>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</si>
  <si>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</si>
  <si>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</si>
  <si>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</si>
  <si>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</si>
  <si>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</si>
  <si>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</si>
  <si>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</si>
  <si>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</si>
  <si>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</si>
  <si>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</si>
  <si>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</si>
  <si>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</si>
  <si>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</si>
  <si>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</si>
  <si>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</si>
  <si>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</si>
  <si>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</si>
  <si>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</si>
  <si>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</si>
  <si>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</si>
  <si>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</si>
  <si>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</si>
  <si>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</si>
  <si>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</si>
  <si>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</si>
  <si>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</si>
  <si>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</si>
  <si>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</si>
  <si>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</si>
  <si>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</si>
  <si>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</si>
  <si>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</si>
  <si>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</si>
  <si>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</si>
  <si>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</si>
  <si>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</si>
  <si>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</si>
  <si>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</si>
  <si>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</si>
  <si>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</si>
  <si>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</si>
  <si>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</si>
  <si>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</si>
  <si>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</si>
  <si>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</si>
  <si>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</si>
  <si>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</si>
  <si>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</si>
  <si>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</si>
  <si>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</si>
  <si>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</si>
  <si>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</si>
  <si>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</si>
  <si>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</si>
  <si>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</si>
  <si>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</si>
  <si>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</si>
  <si>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</si>
  <si>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</si>
  <si>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</si>
  <si>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</si>
  <si>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</si>
  <si>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</si>
  <si>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</si>
  <si>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</si>
  <si>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</si>
  <si>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</si>
  <si>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</si>
  <si>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</si>
  <si>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</si>
  <si>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</si>
  <si>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</si>
  <si>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</si>
  <si>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</si>
  <si>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</si>
  <si>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</si>
  <si>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</si>
  <si>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</si>
  <si>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</si>
  <si>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</si>
  <si>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</si>
  <si>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</si>
  <si>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</si>
  <si>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</si>
  <si>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</si>
  <si>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</si>
  <si>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</si>
  <si>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</si>
  <si>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</si>
  <si>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</si>
  <si>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</si>
  <si>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</si>
  <si>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</si>
  <si>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</si>
  <si>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</si>
  <si>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</si>
  <si>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</si>
  <si>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</si>
  <si>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</si>
  <si>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</si>
  <si>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</si>
  <si>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</si>
  <si>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</si>
  <si>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</si>
  <si>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</si>
  <si>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</si>
  <si>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</si>
  <si>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</si>
  <si>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</si>
  <si>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</si>
  <si>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</si>
  <si>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</si>
  <si>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</si>
  <si>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</si>
  <si>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</si>
  <si>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</si>
  <si>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</si>
  <si>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</si>
  <si>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</si>
  <si>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</si>
  <si>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</si>
  <si>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</si>
  <si>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</si>
  <si>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</si>
  <si>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</si>
  <si>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</si>
  <si>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</si>
  <si>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</si>
  <si>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</si>
  <si>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</si>
  <si>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</si>
  <si>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</si>
  <si>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</si>
  <si>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</si>
  <si>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</si>
  <si>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</si>
  <si>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</si>
  <si>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</si>
  <si>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</si>
  <si>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</si>
  <si>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</si>
  <si>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</si>
  <si>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</si>
  <si>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</si>
  <si>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</si>
  <si>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</si>
  <si>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</si>
  <si>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</si>
  <si>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</si>
  <si>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</si>
  <si>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</si>
  <si>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</si>
  <si>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</si>
  <si>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</si>
  <si>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</si>
  <si>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</si>
  <si>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</si>
  <si>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</si>
  <si>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</si>
  <si>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</si>
  <si>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</si>
  <si>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</si>
  <si>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</si>
  <si>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</si>
  <si>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</si>
  <si>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</si>
  <si>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</si>
  <si>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</si>
  <si>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</si>
  <si>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</si>
  <si>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</si>
  <si>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</si>
  <si>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</si>
  <si>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</si>
  <si>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</si>
  <si>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</si>
  <si>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</si>
  <si>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</si>
  <si>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</si>
  <si>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</si>
  <si>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</si>
  <si>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</si>
  <si>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</si>
  <si>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</si>
  <si>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</si>
  <si>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</si>
  <si>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</si>
  <si>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</si>
  <si>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</si>
  <si>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</si>
  <si>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</si>
  <si>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</si>
  <si>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</si>
  <si>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</si>
  <si>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</si>
  <si>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</si>
  <si>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</si>
  <si>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</si>
  <si>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</si>
  <si>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</si>
  <si>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</si>
  <si>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</si>
  <si>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</si>
  <si>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</si>
  <si>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</si>
  <si>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</si>
  <si>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</si>
  <si>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</si>
  <si>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</si>
  <si>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</si>
  <si>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</si>
  <si>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</si>
  <si>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</si>
  <si>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</si>
  <si>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</si>
  <si>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</si>
  <si>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</si>
  <si>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</si>
  <si>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</si>
  <si>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</si>
  <si>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</si>
  <si>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</si>
  <si>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</si>
  <si>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</si>
  <si>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</si>
  <si>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</si>
  <si>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</si>
  <si>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</si>
  <si>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</si>
  <si>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</si>
  <si>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</si>
  <si>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</si>
  <si>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</si>
  <si>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</si>
  <si>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</si>
  <si>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</si>
  <si>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</si>
  <si>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</si>
  <si>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</si>
  <si>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</si>
  <si>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</si>
  <si>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</si>
  <si>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</si>
  <si>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</si>
  <si>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</si>
  <si>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</si>
  <si>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</si>
  <si>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</si>
  <si>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</si>
  <si>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</si>
  <si>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</si>
  <si>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</si>
  <si>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</si>
  <si>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</si>
  <si>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</si>
  <si>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</si>
  <si>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</si>
  <si>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</si>
  <si>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</si>
  <si>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</si>
  <si>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</si>
  <si>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</si>
  <si>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</si>
  <si>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</si>
  <si>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</si>
  <si>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</si>
  <si>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</si>
  <si>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</si>
  <si>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</si>
  <si>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</si>
  <si>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</si>
  <si>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</si>
  <si>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</si>
  <si>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</si>
  <si>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</si>
  <si>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</si>
  <si>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</si>
  <si>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</si>
  <si>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</si>
  <si>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</si>
  <si>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</si>
  <si>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</si>
  <si>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</si>
  <si>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</si>
  <si>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</si>
  <si>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</si>
  <si>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</si>
  <si>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</si>
  <si>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</si>
  <si>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</si>
  <si>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</si>
  <si>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</si>
  <si>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</si>
  <si>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</si>
  <si>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</si>
  <si>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</si>
  <si>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</si>
  <si>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</si>
  <si>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</si>
  <si>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</si>
  <si>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</si>
  <si>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</si>
  <si>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</si>
  <si>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</si>
  <si>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</si>
  <si>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</si>
  <si>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</si>
  <si>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</si>
  <si>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</si>
  <si>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</si>
  <si>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</si>
  <si>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</si>
  <si>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</si>
  <si>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</si>
  <si>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</si>
  <si>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</si>
  <si>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</si>
  <si>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</si>
  <si>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</si>
  <si>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</si>
  <si>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</si>
  <si>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</si>
  <si>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</si>
  <si>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</si>
  <si>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</si>
  <si>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</si>
  <si>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</si>
  <si>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</si>
  <si>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</si>
  <si>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</si>
  <si>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</si>
  <si>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</si>
  <si>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</si>
  <si>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</si>
  <si>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</si>
  <si>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</si>
  <si>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</si>
  <si>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</si>
  <si>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</si>
  <si>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</si>
  <si>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</si>
  <si>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</si>
  <si>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</si>
  <si>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</si>
  <si>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</si>
  <si>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</si>
  <si>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</si>
  <si>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</si>
  <si>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</si>
  <si>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</si>
  <si>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</si>
  <si>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</si>
  <si>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</si>
  <si>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</si>
  <si>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</si>
  <si>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</si>
  <si>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</si>
  <si>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</si>
  <si>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</si>
  <si>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</si>
  <si>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</si>
  <si>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</si>
  <si>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</si>
  <si>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</si>
  <si>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</si>
  <si>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</si>
  <si>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</si>
  <si>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</si>
  <si>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</si>
  <si>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</si>
  <si>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</si>
  <si>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</si>
  <si>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</si>
  <si>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</si>
  <si>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</si>
  <si>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</si>
  <si>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</si>
  <si>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</si>
  <si>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</si>
  <si>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</si>
  <si>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</si>
  <si>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</si>
  <si>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</si>
  <si>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</si>
  <si>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</si>
  <si>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</si>
  <si>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</si>
  <si>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</si>
  <si>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</si>
  <si>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</si>
  <si>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</si>
  <si>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</si>
  <si>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</si>
  <si>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</si>
  <si>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</si>
  <si>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</si>
  <si>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</si>
  <si>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</si>
  <si>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</si>
  <si>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</si>
  <si>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</si>
  <si>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</si>
  <si>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</si>
  <si>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</si>
  <si>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</si>
  <si>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</si>
  <si>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</si>
  <si>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</si>
  <si>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</si>
  <si>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</si>
  <si>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</si>
  <si>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</si>
  <si>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</si>
  <si>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</si>
  <si>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</si>
  <si>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</si>
  <si>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</si>
  <si>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</si>
  <si>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</si>
  <si>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</si>
  <si>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</si>
  <si>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</si>
  <si>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</si>
  <si>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</si>
  <si>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</si>
  <si>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</si>
  <si>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</si>
  <si>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</si>
  <si>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</si>
  <si>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</si>
  <si>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</si>
  <si>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</si>
  <si>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</si>
  <si>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</si>
  <si>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</si>
  <si>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</si>
  <si>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</si>
  <si>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</si>
  <si>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</si>
  <si>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</si>
  <si>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</si>
  <si>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</si>
  <si>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</si>
  <si>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</si>
  <si>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</si>
  <si>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</si>
  <si>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</si>
  <si>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</si>
  <si>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</si>
  <si>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</si>
  <si>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</si>
  <si>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</si>
  <si>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</si>
  <si>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</si>
  <si>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</si>
  <si>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</si>
  <si>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</si>
  <si>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</si>
  <si>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</si>
  <si>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</si>
  <si>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</si>
  <si>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</si>
  <si>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</si>
  <si>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</si>
  <si>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</si>
  <si>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</si>
  <si>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</si>
  <si>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</si>
  <si>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</si>
  <si>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</si>
  <si>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</si>
  <si>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</si>
  <si>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</si>
  <si>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</si>
  <si>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</si>
  <si>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</si>
  <si>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</si>
  <si>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</si>
  <si>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</si>
  <si>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</si>
  <si>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</si>
  <si>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</si>
  <si>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</si>
  <si>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</si>
  <si>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</si>
  <si>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</si>
  <si>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</si>
  <si>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</si>
  <si>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</si>
  <si>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</si>
  <si>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</si>
  <si>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</si>
  <si>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</si>
  <si>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</si>
  <si>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</si>
  <si>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</si>
  <si>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</si>
  <si>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</si>
  <si>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</si>
  <si>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</si>
  <si>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</si>
  <si>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</si>
  <si>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</si>
  <si>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</si>
  <si>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</si>
  <si>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</si>
  <si>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</si>
  <si>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</si>
  <si>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</si>
  <si>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</si>
  <si>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</si>
  <si>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</si>
  <si>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</si>
  <si>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</si>
  <si>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</si>
  <si>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</si>
  <si>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</si>
  <si>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</si>
  <si>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</si>
  <si>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</si>
  <si>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</si>
  <si>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</si>
  <si>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</si>
  <si>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</si>
  <si>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</si>
  <si>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</si>
  <si>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</si>
  <si>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</si>
  <si>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</si>
  <si>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</si>
  <si>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</si>
  <si>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</si>
  <si>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</si>
  <si>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</si>
  <si>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</si>
  <si>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</si>
  <si>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</si>
  <si>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</si>
  <si>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</si>
  <si>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</si>
  <si>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</si>
  <si>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</si>
  <si>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</si>
  <si>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</si>
  <si>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</si>
  <si>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</si>
  <si>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</si>
  <si>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</si>
  <si>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</si>
  <si>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</si>
  <si>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</si>
  <si>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</si>
  <si>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</si>
  <si>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</si>
  <si>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</si>
  <si>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</si>
  <si>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</si>
  <si>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</si>
  <si>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</si>
  <si>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</si>
  <si>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</si>
  <si>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</si>
  <si>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</si>
  <si>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</si>
  <si>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</si>
  <si>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</si>
  <si>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</si>
  <si>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</si>
  <si>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</si>
  <si>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</si>
  <si>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</si>
  <si>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</si>
  <si>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</si>
  <si>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</si>
  <si>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</si>
  <si>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</si>
  <si>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</si>
  <si>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</si>
  <si>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</si>
  <si>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</si>
  <si>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</si>
  <si>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</si>
  <si>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</si>
  <si>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</si>
  <si>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at site </t>
  </si>
  <si>
    <t>PCM-20251202-00000524</t>
  </si>
  <si>
    <t>TE issue and site has access issue as owner access will be available after Asar. We are trying with owner with our coordinator to solve the issue</t>
  </si>
  <si>
    <t>PCM-20251202-00000647</t>
  </si>
  <si>
    <t xml:space="preserve">EM team at site </t>
  </si>
  <si>
    <t>PCM-20251202-00000689</t>
  </si>
  <si>
    <t>Site is down due to power disconnected as the Sceco teams are replacing the transformer , No parking to connect PG since the site is located near to Haram at narrow street.</t>
  </si>
  <si>
    <t>PCM-20251202-00000748</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</si>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</sst>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330.54637453703617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45993.494800462962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45993.494800462962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45993.494800462962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45993.494800462962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45993.494800462962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45993.494800462962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45993.494800462962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45993.494800462962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45993.494800462962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45993.494800462962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45993.494800462962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45993.494800462962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45993.494800462962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45993.494800462962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45993.494800462962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45993.494800462962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45993.494800462962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45993.494800462962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45993.494800462962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45993.494800462962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45993.494800462962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45993.494800462962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45993.494800462962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45993.494800462962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45993.494800462962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45993.494800462962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45993.494800462962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45993.494800462962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45993.494800462962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45993.494800462962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45993.494800462962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45993.494800462962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45993.494800462962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45993.494800462962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45993.494800462962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45993.494800462962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45993.494800462962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45993.494800462962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45993.494800462962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45993.494800462962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45993.494800462962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45993.494800462962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45993.494800462962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45993.494800462962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45993.494800462962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45993.494800462962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45993.494800462962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45993.494800462962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45993.494800462962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45993.494800462962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45993.494800462962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45993.494800462962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45993.494800462962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45993.494800462962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45993.494800462962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45993.494800462962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45993.494800462962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45993.494800462962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45993.494800462962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45993.494800462962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45993.494800462962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45993.494800462962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45993.494800462962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45993.494800462962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45993.494800462962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45993.494800462962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45993.494800462962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45993.494800462962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45993.494800462962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45993.494800462962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45993.494800462962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45993.494800462962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45993.494800462962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45993.494800462962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45993.494800462962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45993.494800462962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45993.494800462962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45993.494800462962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45993.494800462962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45993.494800462962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45993.494800462962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45993.494800462962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45993.494800462962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45993.494800462962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45993.494800462962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45993.494800462962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45993.494800462962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45993.494800462962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45993.494800462962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45993.494800462962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45993.494800462962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45993.494800462962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45993.494800462962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45993.494800462962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45993.494800462962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45993.494800462962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45993.494800462962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45993.494800462962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45993.494800462962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45993.494800462962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45993.494800462962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45993.494800462962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45993.494800462962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45993.494800462962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45993.494800462962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45993.494800462962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45993.494800462962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45993.494800462962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45993.494800462962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45993.494800462962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45993.494800462962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45993.494800462962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45993.494800462962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45993.494800462962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45993.494800462962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45993.494800462962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45993.494800462962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45993.494800462962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45993.494800462962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45993.494800462962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45993.494800462962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45993.494800462962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45993.494800462962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45993.494800462962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45993.494800462962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45993.494800462962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45993.494800462962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45993.494800462962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45993.494800462962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45993.494800462962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45993.494800462962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45993.494800462962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45993.494800462962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45993.494800462962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45993.494800462962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45993.494800462962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45993.494800462962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45993.494800462962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45993.494800462962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45993.494800462962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45993.494800462962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45993.494800462962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45993.494800462962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45993.494800462962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45993.494800462962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45993.494800462962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45993.494800462962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45993.494800462962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45993.494800462962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45993.494800462962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45993.494800462962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45993.494800462962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45993.494800462962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45993.494800462962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45993.494800462962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45993.494800462962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45993.494800462962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45993.494800462962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45993.494800462962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45993.494800462962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45993.494800462962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45993.494800462962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45993.494800462962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45993.494800462962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45993.494800462962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45993.494800462962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45993.494800462962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45993.494800462962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45993.494800462962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45993.494800462962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45993.494800462962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45993.494800462962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45993.494800462962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45993.494800462962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45993.494800462962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45993.494800462962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45993.494800462962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45993.494800462962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45993.494800462962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45993.494800462962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45993.494800462962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45993.494800462962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45993.494800462962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45993.494800462962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45993.494800462962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45993.494800462962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45993.494800462962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45993.494800462962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45993.494800462962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45993.494800462962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45993.494800462962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45993.494800462962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45993.494800462962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45993.494800462962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45993.494800462962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45993.494800462962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45993.494800462962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45993.494800462962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45993.494800462962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45993.494800462962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45993.494800462962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45993.494800462962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45993.494800462962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45993.494800462962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45993.494800462962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45993.494800462962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45993.494800462962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45993.494800462962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45993.494800462962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45993.494800462962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168.49496250000084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9.1073814814808429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5.5043518521415535E-2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4.5437037035298999E-2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45993.494800462962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45993.494800462962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45993.494800462962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45993.494800462962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45993.494800462962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45993.494800462962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45993.494800462962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45993.494800462962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45993.494800462962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45993.494800462962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45993.494800462962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45993.494800462962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45993.494800462962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45993.494800462962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45993.494800462962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45993.494800462962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45993.494800462962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45993.494800462962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45993.494800462962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45993.494800462962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45993.494800462962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45993.494800462962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45993.494800462962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45993.494800462962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45993.494800462962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45993.494800462962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45993.494800462962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45993.494800462962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45993.494800462962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45993.494800462962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45993.494800462962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45993.494800462962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45993.494800462962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45993.494800462962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45993.494800462962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45993.494800462962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45993.494800462962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45993.494800462962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45993.494800462962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45993.494800462962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45993.494800462962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45993.494800462962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45993.494800462962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45993.494800462962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45993.494800462962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45993.494800462962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6.1640740743314382E-2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R3</v>
      </c>
      <c r="C3" s="58"/>
      <c r="D3" s="18" t="s">
        <v>18700</v>
      </c>
      <c r="E3" s="18"/>
      <c r="F3" s="20"/>
      <c r="G3" s="21">
        <f t="shared" ca="1" si="0"/>
        <v>45993.494800462962</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45993.494800462962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45993.494800462962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45993.494800462962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45993.494800462962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45993.494800462962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45993.494800462962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45993.494800462962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45993.494800462962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45993.494800462962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45993.494800462962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45993.494800462962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45993.494800462962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45993.494800462962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45993.494800462962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45993.494800462962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45993.494800462962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45993.494800462962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45993.494800462962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45993.494800462962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45993.494800462962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45993.494800462962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45993.494800462962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45993.494800462962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45993.494800462962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45993.494800462962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45993.494800462962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45993.494800462962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45993.494800462962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45993.494800462962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45993.494800462962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45993.494800462962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45993.494800462962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45993.494800462962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45993.494800462962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45993.494800462962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45993.494800462962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45993.494800462962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45993.494800462962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45993.494800462962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45993.494800462962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45993.494800462962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45993.494800462962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45993.494800462962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45993.494800462962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45993.494800462962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45993.494800462962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45993.494800462962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45993.494800462962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45993.494800462962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45993.494800462962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45993.494800462962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45993.494800462962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45993.494800462962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45993.494800462962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45993.494800462962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45993.494800462962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45993.494800462962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45993.494800462962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45993.494800462962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45993.494800462962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45993.494800462962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45993.494800462962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45993.494800462962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45993.494800462962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45993.494800462962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45993.494800462962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45993.494800462962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45993.494800462962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45993.494800462962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45993.494800462962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45993.494800462962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45993.494800462962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45993.494800462962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45993.494800462962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45993.494800462962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45993.494800462962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45993.494800462962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45993.494800462962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45993.494800462962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45993.494800462962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45993.494800462962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45993.494800462962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45993.494800462962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45993.494800462962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45993.494800462962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45993.494800462962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45993.494800462962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45993.494800462962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45993.494800462962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45993.494800462962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45993.494800462962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45993.494800462962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45993.494800462962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45993.494800462962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45993.494800462962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45993.494800462962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45993.494800462962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45993.494800462962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45993.494800462962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45993.494800462962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45993.494800462962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45993.494800462962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45993.494800462962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45993.494800462962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45993.494800462962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45993.494800462962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45993.494800462962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45993.494800462962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45993.494800462962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45993.494800462962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45993.494800462962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45993.494800462962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45993.494800462962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45993.494800462962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45993.494800462962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45993.494800462962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45993.494800462962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45993.494800462962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45993.494800462962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45993.494800462962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45993.494800462962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45993.494800462962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45993.494800462962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45993.494800462962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45993.494800462962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45993.494800462962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45993.494800462962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45993.494800462962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45993.494800462962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45993.494800462962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45993.494800462962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45993.494800462962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45993.494800462962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45993.494800462962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45993.494800462962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45993.494800462962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45993.494800462962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45993.494800462962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45993.494800462962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45993.494800462962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45993.494800462962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45993.494800462962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45993.494800462962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45993.494800462962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45993.494800462962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45993.494800462962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45993.494800462962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45993.494800462962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45993.494800462962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45993.494800462962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45993.494800462962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45993.494800462962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45993.494800462962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45993.494800462962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45993.494800462962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45993.494800462962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45993.494800462962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45993.494800462962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45993.494800462962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45993.494800462962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45993.494800462962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45993.494800462962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45993.494800462962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45993.494800462962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45993.494800462962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45993.494800462962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45993.494800462962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45993.494800462962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45993.494800462962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45993.494800462962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45993.494800462962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45993.494800462962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45993.494800462962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45993.494800462962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45993.494800462962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45993.494800462962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45993.494800462962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45993.494800462962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45993.494800462962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45993.494800462962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45993.494800462962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45993.494800462962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45993.494800462962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45993.494800462962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45993.494800462962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45993.494800462962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45993.494800462962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45993.494800462962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45993.494800462962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45993.494800462962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45993.494800462962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45993.494800462962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45993.494800462962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45993.494800462962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45993.494800462962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45993.494800462962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45993.494800462962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45993.494800462962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45993.494800462962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45993.494800462962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45993.494800462962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45993.494800462962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45993.494800462962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45993.494800462962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45993.494800462962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45993.494800462962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45993.494800462962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45993.494800462962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45993.494800462962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45993.494800462962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45993.494800462962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45993.494800462962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45993.494800462962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45993.494800462962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45993.494800462962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45993.494800462962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45993.494800462962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45993.494800462962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45993.494800462962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45993.494800462962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45993.494800462962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45993.494800462962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45993.494800462962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45993.494800462962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45993.494800462962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45993.494800462962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45993.494800462962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45993.494800462962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45993.494800462962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45993.494800462962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45993.494800462962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45993.494800462962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45993.494800462962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45993.494800462962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45993.494800462962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45993.494800462962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45993.494800462962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45993.494800462962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45993.494800462962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45993.494800462962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45993.494800462962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45993.494800462962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45993.494800462962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45993.494800462962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45993.494800462962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45993.494800462962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45993.494800462962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45993.494800462962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45993.494800462962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45993.494800462962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45993.494800462962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45993.494800462962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45993.494800462962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45993.494800462962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45993.494800462962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45993.494800462962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45993.494800462962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45993.494800462962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45993.494800462962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45993.494800462962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45993.494800462962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45993.494800462962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45993.494800462962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45993.494800462962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45993.494800462962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45993.494800462962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45993.494800462962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45993.494800462962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45993.494800462962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45993.494800462962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45993.494800462962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45993.494800462962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45993.494800462962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45993.494800462962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45993.494800462962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45993.494800462962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45993.494800462962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45993.494800462962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45993.494800462962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45993.494800462962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45993.494800462962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45993.494800462962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45993.494800462962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45993.494800462962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45993.494800462962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45993.494800462962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45993.494800462962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45993.494800462962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45993.494800462962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45993.494800462962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45993.494800462962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45993.494800462962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45993.494800462962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45993.494800462962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45993.494800462962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45993.494800462962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45993.494800462962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45993.494800462962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45993.494800462962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45993.494800462962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45993.494800462962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45993.494800462962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45993.494800462962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45993.494800462962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45993.494800462962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45993.494800462962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45993.494800462962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45993.494800462962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45993.494800462962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45993.494800462962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45993.494800462962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45993.494800462962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45993.494800462962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45993.494800462962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45993.494800462962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45993.494800462962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45993.494800462962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45993.494800462962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45993.494800462962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45993.494800462962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45993.494800462962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45993.494800462962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45993.494800462962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45993.494800462962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45993.494800462962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45993.494800462962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45993.494800462962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45993.494800462962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45993.494800462962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45993.494800462962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45993.494800462962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45993.494800462962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45993.494800462962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45993.494800462962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45993.494800462962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45993.494800462962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45993.494800462962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45993.494800462962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45993.494800462962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45993.494800462962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45993.494800462962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45993.494800462962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45993.494800462962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45993.494800462962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45993.494800462962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45993.494800462962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45993.494800462962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45993.494800462962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45993.494800462962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45993.494800462962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45993.494800462962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45993.494800462962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45993.494800462962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45993.494800462962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45993.494800462962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45993.494800462962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45993.494800462962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45993.494800462962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45993.494800462962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45993.494800462962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45993.494800462962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45993.494800462962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45993.494800462962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45993.494800462962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45993.494800462962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45993.494800462962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45993.494800462962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45993.494800462962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45993.494800462962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45993.494800462962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45993.494800462962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45993.494800462962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45993.494800462962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45993.494800462962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45993.494800462962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45993.494800462962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45993.494800462962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45993.494800462962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45993.494800462962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45993.494800462962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45993.494800462962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45993.494800462962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45993.494800462962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45993.494800462962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45993.494800462962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45993.494800462962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45993.494800462962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45993.494800462962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45993.494800462962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45993.494800462962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45993.494800462962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45993.494800462962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45993.494800462962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45993.494800462962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45993.494800462962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45993.494800462962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45993.494800462962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45993.494800462962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45993.494800462962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45993.494800462962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45993.494800462962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45993.494800462962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45993.494800462962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45993.494800462962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45993.494800462962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45993.494800462962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45993.494800462962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45993.494800462962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45993.494800462962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45993.494800462962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45993.494800462962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45993.494800462962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45993.494800462962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45993.494800462962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45993.494800462962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45993.494800462962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45993.494800462962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45993.494800462962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45993.494800462962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45993.494800462962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45993.494800462962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45993.494800462962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45993.494800462962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45993.494800462962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45993.494800462962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45993.494800462962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45993.494800462962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45993.494800462962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45993.494800462962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45993.494800462962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45993.494800462962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45993.494800462962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45993.494800462962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45993.494800462962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45993.494800462962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45993.494800462962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45993.494800462962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45993.494800462962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45993.494800462962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45993.494800462962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45993.494800462962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45993.494800462962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45993.494800462962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45993.494800462962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45993.494800462962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45993.494800462962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45993.494800462962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45993.494800462962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45993.494800462962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45993.494800462962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45993.494800462962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45993.494800462962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45993.494800462962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45993.494800462962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45993.494800462962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45993.494800462962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45993.494800462962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45993.494800462962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45993.494800462962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45993.494800462962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45993.494800462962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45993.494800462962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45993.494800462962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45993.494800462962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45993.494800462962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45993.494800462962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45993.494800462962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45993.494800462962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45993.494800462962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45993.494800462962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45993.494800462962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45993.494800462962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45993.494800462962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45993.494800462962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45993.494800462962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45993.494800462962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45993.494800462962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45993.494800462962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45993.494800462962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45993.494800462962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45993.494800462962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45993.494800462962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45993.494800462962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45993.494800462962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45993.494800462962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45993.494800462962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45993.494800462962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45993.494800462962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45993.494800462962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45993.494800462962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45993.494800462962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45993.494800462962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45993.494800462962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45993.494800462962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45993.494800462962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45993.494800462962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45993.494800462962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45993.494800462962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45993.494800462962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45993.494800462962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45993.494800462962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45993.494800462962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45993.494800462962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45993.494800462962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45993.494800462962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45993.494800462962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45993.494800462962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45993.494800462962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45993.494800462962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45993.494800462962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45993.494800462962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45993.494800462962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45993.494800462962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45993.494800462962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45993.494800462962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45993.494800462962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45993.494800462962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45993.494800462962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45993.494800462962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45993.494800462962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45993.494800462962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45993.494800462962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45993.494800462962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45993.494800462962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45993.494800462962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45993.494800462962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45993.494800462962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45993.494800462962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45993.494800462962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45993.494800462962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45993.494800462962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45993.494800462962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45993.494800462962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45993.494800462962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45993.494800462962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45993.494800462962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45993.494800462962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45993.494800462962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45993.494800462962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45993.494800462962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45993.494800462962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45993.494800462962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45993.494800462962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45993.494800462962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45993.494800462962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45993.494800462962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45993.494800462962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45993.494800462962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45993.494800462962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45993.494800462962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45993.494800462962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45993.494800462962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45993.494800462962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45993.494800462962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45993.494800462962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45993.494800462962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45993.494800462962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45993.494800462962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45993.494800462962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45993.494800462962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45993.494800462962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45993.494800462962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45993.494800462962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45993.494800462962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45993.494800462962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45993.494800462962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45993.494800462962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45993.494800462962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45993.494800462962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45993.494800462962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45993.494800462962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45993.494800462962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45993.494800462962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45993.494800462962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45993.494800462962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45993.494800462962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45993.494800462962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45993.494800462962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45993.494800462962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45993.494800462962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45993.494800462962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45993.494800462962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45993.494800462962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45993.494800462962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45993.494800462962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45993.494800462962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45993.494800462962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45993.494800462962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45993.494800462962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45993.494800462962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45993.494800462962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45993.494800462962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45993.494800462962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45993.494800462962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45993.494800462962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45993.494800462962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45993.494800462962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45993.494800462962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45993.494800462962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45993.494800462962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45993.494800462962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45993.494800462962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45993.494800462962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45993.494800462962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45993.494800462962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45993.494800462962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45993.494800462962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45993.494800462962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45993.494800462962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45993.494800462962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45993.494800462962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45993.494800462962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45993.494800462962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45993.494800462962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45993.494800462962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45993.494800462962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45993.494800462962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45993.494800462962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45993.494800462962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45993.494800462962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45993.494800462962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45993.494800462962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45993.494800462962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45993.494800462962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45993.494800462962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45993.494800462962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45993.494800462962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45993.494800462962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45993.494800462962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45993.494800462962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45993.494800462962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45993.494800462962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45993.494800462962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45993.494800462962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45993.494800462962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45993.494800462962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45993.494800462962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45993.494800462962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45993.494800462962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45993.494800462962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45993.494800462962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45993.494800462962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45993.494800462962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45993.494800462962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45993.494800462962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45993.494800462962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45993.494800462962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45993.494800462962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45993.494800462962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45993.494800462962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45993.494800462962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45993.494800462962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45993.494800462962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45993.494800462962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45993.494800462962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45993.494800462962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45993.494800462962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45993.494800462962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45993.494800462962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45993.494800462962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45993.494800462962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45993.494800462962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45993.494800462962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45993.494800462962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45993.494800462962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45993.494800462962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45993.494800462962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45993.494800462962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45993.494800462962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45993.494800462962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45993.494800462962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45993.494800462962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45993.494800462962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45993.494800462962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45993.494800462962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45993.494800462962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45993.494800462962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45993.494800462962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45993.494800462962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45993.494800462962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45993.494800462962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45993.494800462962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45993.494800462962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45993.494800462962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45993.494800462962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45993.494800462962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45993.494800462962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45993.494800462962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45993.494800462962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45993.494800462962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45993.494800462962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45993.494800462962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45993.494800462962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45993.494800462962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45993.494800462962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45993.494800462962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45993.494800462962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45993.494800462962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45993.494800462962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45993.494800462962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45993.494800462962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45993.494800462962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45993.494800462962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45993.494800462962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45993.494800462962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45993.494800462962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45993.494800462962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45993.494800462962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45993.494800462962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45993.494800462962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45993.494800462962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45993.494800462962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45993.494800462962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45993.494800462962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45993.494800462962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45993.494800462962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45993.494800462962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45993.494800462962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45993.494800462962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45993.494800462962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45993.494800462962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45993.494800462962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45993.494800462962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45993.494800462962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45993.494800462962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45993.494800462962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45993.494800462962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45993.494800462962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45993.494800462962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45993.494800462962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45993.494800462962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45993.494800462962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45993.494800462962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45993.494800462962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45993.494800462962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45993.494800462962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45993.494800462962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45993.494800462962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45993.494800462962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45993.494800462962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45993.494800462962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45993.494800462962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45993.494800462962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45993.494800462962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45993.494800462962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45993.494800462962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45993.494800462962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45993.494800462962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45993.494800462962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45993.494800462962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45993.494800462962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45993.494800462962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45993.494800462962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45993.494800462962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45993.494800462962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45993.494800462962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45993.494800462962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45993.494800462962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45993.494800462962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45993.494800462962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45993.494800462962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45993.494800462962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45993.494800462962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45993.494800462962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45993.494800462962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45993.494800462962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45993.494800462962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45993.494800462962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45993.494800462962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45993.494800462962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45993.494800462962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45993.494800462962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45993.494800462962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45993.494800462962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45993.494800462962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45993.494800462962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45993.494800462962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45993.494800462962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45993.494800462962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45993.494800462962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45993.494800462962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45993.494800462962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45993.494800462962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45993.494800462962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45993.494800462962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45993.494800462962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45993.494800462962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45993.494800462962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45993.494800462962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45993.494800462962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45993.494800462962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45993.494800462962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45993.494800462962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45993.494800462962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45993.494800462962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45993.494800462962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45993.494800462962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45993.494800462962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45993.494800462962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45993.494800462962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45993.494800462962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45993.494800462962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45993.494800462962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45993.494800462962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45993.494800462962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45993.494800462962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45993.494800462962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45993.494800462962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45993.494800462962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45993.494800462962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45993.494800462962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45993.494800462962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45993.494800462962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45993.494800462962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45993.494800462962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45993.494800462962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45993.494800462962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45993.494800462962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45993.494800462962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45993.494800462962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45993.494800462962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45993.494800462962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45993.494800462962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45993.494800462962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45993.494800462962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45993.494800462962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45993.494800462962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45993.494800462962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45993.494800462962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45993.494800462962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45993.494800462962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45993.494800462962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45993.494800462962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45993.494800462962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45993.494800462962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45993.494800462962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45993.494800462962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45993.494800462962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45993.494800462962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45993.494800462962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45993.494800462962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45993.494800462962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45993.494800462962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45993.494800462962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45993.494800462962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45993.494800462962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45993.494800462962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45993.494800462962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45993.494800462962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45993.494800462962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45993.494800462962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45993.494800462962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45993.494800462962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45993.494800462962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45993.494800462962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45993.494800462962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45993.494800462962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45993.494800462962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45993.494800462962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45993.494800462962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45993.494800462962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45993.494800462962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45993.494800462962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45993.494800462962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45993.494800462962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45993.494800462962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45993.494800462962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45993.494800462962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45993.494800462962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45993.494800462962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45993.494800462962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45993.494800462962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45993.494800462962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45993.494800462962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45993.494800462962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45993.494800462962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45993.494800462962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45993.494800462962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45993.494800462962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45993.494800462962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45993.494800462962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45993.494800462962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45993.494800462962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45993.494800462962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45993.494800462962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45993.494800462962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45993.494800462962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45993.494800462962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45993.494800462962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45993.494800462962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45993.494800462962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45993.494800462962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45993.494800462962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45993.494800462962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45993.494800462962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45993.494800462962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45993.494800462962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45993.494800462962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45993.494800462962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45993.494800462962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45993.494800462962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45993.494800462962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45993.494800462962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45993.494800462962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45993.494800462962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45993.494800462962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45993.494800462962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45993.494800462962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45993.494800462962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45993.494800462962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45993.494800462962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45993.494800462962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45993.494800462962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45993.494800462962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45993.494800462962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45993.494800462962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45993.494800462962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45993.494800462962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45993.494800462962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45993.494800462962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45993.494800462962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45993.494800462962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45993.494800462962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45993.494800462962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45993.494800462962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45993.494800462962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45993.494800462962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45993.494800462962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45993.494800462962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45993.494800462962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45993.494800462962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45993.494800462962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45993.494800462962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45993.494800462962</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290.01408287036611</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45993.494800462962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45993.494800462962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45993.494800462962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45993.494800462962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45993.494800462962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45993.494800462962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45993.494800462962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45993.494800462962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45993.494800462962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45993.494800462962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45993.494800462962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45993.494800462962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45993.494800462962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45993.494800462962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45993.494800462962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45993.494800462962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45993.494800462962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45993.494800462962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45993.494800462962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45993.494800462962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45993.494800462962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45993.494800462962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45993.494800462962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45993.494800462962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45993.494800462962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45993.494800462962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45993.494800462962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45993.494800462962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45993.494800462962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45993.494800462962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45993.494800462962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45993.494800462962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45993.494800462962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45993.494800462962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45993.494800462962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45993.494800462962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45993.494800462962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45993.494800462962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45993.494800462962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45993.494800462962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45993.494800462962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45993.494800462962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45993.494800462962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45993.494800462962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45993.494800462962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45993.494800462962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45993.494800462962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45993.494800462962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45993.494800462962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45993.494800462962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45993.494800462962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45993.494800462962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45993.494800462962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45993.494800462962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45993.494800462962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45993.494800462962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45993.494800462962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45993.494800462962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45993.494800462962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45993.494800462962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45993.494800462962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45993.494800462962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45993.494800462962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45993.494800462962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45993.494800462962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45993.494800462962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45993.494800462962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45993.494800462962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45993.494800462962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45993.494800462962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45993.494800462962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45993.494800462962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45993.494800462962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45993.494800462962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45993.494800462962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45993.494800462962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45993.494800462962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45993.494800462962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45993.494800462962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45993.494800462962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45993.494800462962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45993.494800462962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45993.494800462962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45993.494800462962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45993.494800462962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45993.494800462962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45993.494800462962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45993.494800462962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45993.494800462962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45993.494800462962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45993.494800462962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45993.494800462962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45993.494800462962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45993.494800462962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45993.494800462962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45993.494800462962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45993.494800462962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45993.494800462962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45993.494800462962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45993.494800462962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45993.494800462962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45993.494800462962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45993.494800462962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45993.494800462962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45993.494800462962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45993.494800462962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45993.494800462962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45993.494800462962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45993.494800462962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45993.494800462962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45993.494800462962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45993.494800462962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45993.494800462962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45993.494800462962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45993.494800462962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45993.494800462962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45993.494800462962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45993.494800462962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45993.494800462962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45993.494800462962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45993.494800462962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45993.494800462962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45993.494800462962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45993.494800462962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45993.494800462962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45993.494800462962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45993.494800462962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45993.494800462962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45993.494800462962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45993.494800462962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45993.494800462962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45993.494800462962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45993.494800462962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45993.494800462962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45993.494800462962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45993.494800462962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45993.494800462962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45993.494800462962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45993.494800462962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45993.494800462962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45993.494800462962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45993.494800462962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45993.494800462962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45993.494800462962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45993.494800462962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45993.494800462962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45993.494800462962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45993.494800462962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45993.494800462962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45993.494800462962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45993.494800462962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45993.494800462962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45993.494800462962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45993.494800462962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45993.494800462962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45993.494800462962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45993.494800462962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45993.494800462962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45993.494800462962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45993.494800462962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45993.494800462962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45993.494800462962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45993.494800462962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45993.494800462962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45993.494800462962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45993.494800462962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45993.494800462962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45993.494800462962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45993.494800462962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45993.494800462962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45993.494800462962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45993.494800462962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45993.494800462962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45993.494800462962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45993.494800462962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45993.494800462962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45993.494800462962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45993.494800462962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45993.494800462962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45993.494800462962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45993.494800462962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45993.494800462962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45993.494800462962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45993.494800462962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45993.494800462962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45993.494800462962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45993.494800462962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45993.494800462962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45993.494800462962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45993.494800462962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45993.494800462962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45993.494800462962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45993.494800462962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45993.494800462962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45993.494800462962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45993.494800462962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45993.494800462962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45993.494800462962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45993.494800462962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45993.494800462962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45993.494800462962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45993.494800462962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45993.494800462962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45993.494800462962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45993.494800462962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45993.494800462962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45993.494800462962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45993.494800462962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45993.494800462962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45993.494800462962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45993.494800462962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45993.494800462962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45993.494800462962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45993.494800462962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45993.494800462962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45993.494800462962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45993.494800462962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45993.494800462962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45993.494800462962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45993.494800462962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45993.494800462962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45993.494800462962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45993.494800462962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45993.494800462962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45993.494800462962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45993.494800462962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45993.494800462962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45993.494800462962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45993.494800462962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45993.494800462962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45993.494800462962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45993.494800462962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45993.494800462962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45993.494800462962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45993.494800462962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45993.494800462962</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101.66274027777399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67.305923148145666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44.833689351849898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12.121501851848734</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0.12095787037105765</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9.8689351849316154E-2</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5.2913888888724614E-2</v>
      </c>
      <c r="H8" s="38">
        <v>45993.436018518521</v>
      </c>
      <c r="I8" s="37" t="str">
        <f>IFERROR(VLOOKUP(D8,DB!A:F,6,0),"")</f>
        <v>SCECO</v>
      </c>
      <c r="J8" s="37" t="str">
        <f>IFERROR(VLOOKUP(D8,DB!A:G,7,0),"")</f>
        <v>Haj Removal</v>
      </c>
      <c r="K8" s="37" t="s">
        <v>39213</v>
      </c>
      <c r="L8" s="37" t="str">
        <f>IFERROR(VLOOKUP(D8,DB!A:I,9,0),"")</f>
        <v>Latis</v>
      </c>
    </row>
    <row r="9" spans="1:13" ht="30.75">
      <c r="A9" s="37" t="s">
        <v>39214</v>
      </c>
      <c r="B9" s="37" t="str">
        <f>IFERROR(VLOOKUP(D9,DB!A:K,11,0),"")</f>
        <v>R5</v>
      </c>
      <c r="C9" s="37">
        <v>1</v>
      </c>
      <c r="D9" s="37" t="s">
        <v>33096</v>
      </c>
      <c r="E9" s="37" t="s">
        <v>39185</v>
      </c>
      <c r="F9" s="38">
        <v>45993.456412037034</v>
      </c>
      <c r="G9" s="135">
        <f ca="1">IFERROR(NOW()-F9,"")</f>
        <v>3.8388425928133074E-2</v>
      </c>
      <c r="H9" s="38">
        <v>45993.450636574074</v>
      </c>
      <c r="I9" s="37" t="str">
        <f>IFERROR(VLOOKUP(D9,DB!A:F,6,0),"")</f>
        <v>SCECO</v>
      </c>
      <c r="J9" s="37" t="str">
        <f>IFERROR(VLOOKUP(D9,DB!A:G,7,0),"")</f>
        <v>Dead</v>
      </c>
      <c r="K9" s="37" t="s">
        <v>39215</v>
      </c>
      <c r="L9" s="37" t="str">
        <f>IFERROR(VLOOKUP(D9,DB!A:I,9,0),"")</f>
        <v>Latis</v>
      </c>
    </row>
    <row r="10" spans="1:13">
      <c r="A10" s="37" t="s">
        <v>39216</v>
      </c>
      <c r="B10" s="37" t="str">
        <f>IFERROR(VLOOKUP(D10,DB!A:K,11,0),"")</f>
        <v>R5</v>
      </c>
      <c r="C10" s="37">
        <v>1</v>
      </c>
      <c r="D10" s="37" t="s">
        <v>14754</v>
      </c>
      <c r="E10" s="37" t="s">
        <v>39106</v>
      </c>
      <c r="F10" s="38">
        <v>45993.481944444444</v>
      </c>
      <c r="G10" s="135">
        <f ca="1">IFERROR(NOW()-F10,"")</f>
        <v>1.2856018518505152E-2</v>
      </c>
      <c r="H10" s="38">
        <v>45993.463391203702</v>
      </c>
      <c r="I10" s="37" t="str">
        <f>IFERROR(VLOOKUP(D10,DB!A:F,6,0),"")</f>
        <v>SCECO</v>
      </c>
      <c r="J10" s="37" t="str">
        <f>IFERROR(VLOOKUP(D10,DB!A:G,7,0),"")</f>
        <v>No BB Design</v>
      </c>
      <c r="K10" s="37" t="s">
        <v>39217</v>
      </c>
      <c r="L10" s="37" t="str">
        <f>IFERROR(VLOOKUP(D10,DB!A:I,9,0),"")</f>
        <v>Latis</v>
      </c>
    </row>
    <row r="11" spans="1:13">
      <c r="A11" s="37"/>
      <c r="B11" s="37" t="str">
        <f>IFERROR(VLOOKUP(D11,DB!A:K,11,0),"")</f>
        <v/>
      </c>
      <c r="C11" s="37"/>
      <c r="D11" s="37"/>
      <c r="E11" s="37"/>
      <c r="F11" s="38"/>
      <c r="G11" s="135">
        <f ca="1">IFERROR(NOW()-F11,"")</f>
        <v>45993.494800462962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45993.494800462962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45993.494800462962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45993.494800462962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45993.494800462962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45993.494800462962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45993.494800462962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45993.494800462962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45993.494800462962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45993.494800462962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45993.494800462962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45993.494800462962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45993.494800462962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45993.494800462962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45993.494800462962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45993.494800462962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45993.494800462962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45993.494800462962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45993.494800462962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45993.494800462962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45993.494800462962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45993.494800462962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45993.494800462962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45993.494800462962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45993.494800462962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45993.494800462962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45993.494800462962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45993.494800462962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45993.494800462962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45993.494800462962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45993.494800462962</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45993.494800462962</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45993.494800462962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45993.494800462962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45993.494800462962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45993.494800462962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45993.494800462962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45993.494800462962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45993.494800462962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45993.494800462962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45993.494800462962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45993.494800462962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45993.494800462962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45993.494800462962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45993.494800462962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45993.494800462962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45993.494800462962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45993.494800462962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45993.494800462962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45993.494800462962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45993.494800462962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45993.494800462962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45993.494800462962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45993.494800462962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45993.494800462962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45993.494800462962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45993.494800462962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45993.494800462962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45993.494800462962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45993.494800462962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45993.494800462962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45993.494800462962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45993.494800462962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45993.494800462962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45993.494800462962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45993.494800462962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45993.494800462962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45993.494800462962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45993.494800462962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45993.494800462962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45993.494800462962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45993.494800462962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45993.494800462962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45993.494800462962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45993.494800462962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45993.494800462962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45993.494800462962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45993.494800462962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45993.494800462962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45993.494800462962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45993.494800462962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45993.494800462962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45993.494800462962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45993.494800462962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45993.494800462962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45993.494800462962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45993.494800462962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45993.494800462962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45993.494800462962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45993.494800462962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45993.494800462962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45993.494800462962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45993.494800462962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45993.494800462962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45993.494800462962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45993.494800462962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45993.494800462962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45993.494800462962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45993.494800462962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45993.494800462962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45993.494800462962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45993.494800462962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45993.494800462962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45993.494800462962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45993.494800462962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45993.494800462962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45993.494800462962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45993.494800462962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45993.494800462962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45993.494800462962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45993.494800462962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45993.494800462962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45993.494800462962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45993.494800462962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45993.494800462962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45993.494800462962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45993.494800462962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45993.494800462962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45993.494800462962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45993.494800462962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45993.494800462962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45993.494800462962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45993.494800462962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45993.494800462962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45993.494800462962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45993.494800462962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45993.494800462962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45993.494800462962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45993.494800462962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45993.494800462962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45993.494800462962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45993.494800462962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45993.494800462962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45993.494800462962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45993.494800462962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45993.494800462962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45993.494800462962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45993.494800462962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45993.494800462962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45993.494800462962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45993.494800462962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45993.494800462962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45993.494800462962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45993.494800462962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45993.494800462962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45993.494800462962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45993.494800462962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45993.494800462962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45993.494800462962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45993.494800462962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45993.494800462962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45993.494800462962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45993.494800462962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45993.494800462962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45993.494800462962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45993.494800462962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45993.494800462962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45993.494800462962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45993.494800462962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45993.494800462962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45993.494800462962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45993.494800462962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45993.494800462962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45993.494800462962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45993.494800462962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45993.494800462962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45993.494800462962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45993.494800462962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45993.494800462962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45993.494800462962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45993.494800462962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45993.494800462962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45993.494800462962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45993.494800462962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45993.494800462962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45993.494800462962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45993.494800462962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45993.494800462962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45993.494800462962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45993.494800462962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45993.494800462962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45993.494800462962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45993.494800462962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45993.494800462962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45993.494800462962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45993.494800462962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45993.494800462962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45993.494800462962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45993.494800462962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45993.494800462962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45993.494800462962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45993.494800462962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45993.494800462962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45993.494800462962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45993.494800462962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45993.494800462962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45993.494800462962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45993.494800462962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45993.494800462962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45993.494800462962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45993.494800462962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45993.494800462962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45993.494800462962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45993.494800462962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45993.494800462962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45993.494800462962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45993.494800462962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45993.494800462962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45993.494800462962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45993.494800462962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45993.494800462962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45993.494800462962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45993.494800462962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45993.494800462962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45993.494800462962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45993.494800462962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45993.494800462962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45993.494800462962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45993.494800462962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45993.494800462962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45993.494800462962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45993.494800462962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45993.494800462962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45993.494800462962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45993.494800462962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45993.494800462962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45993.494800462962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45993.494800462962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45993.494800462962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45993.494800462962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45993.494800462962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45993.494800462962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45993.494800462962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45993.494800462962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45993.494800462962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45993.494800462962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45993.494800462962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45993.494800462962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45993.494800462962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45993.494800462962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45993.494800462962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45993.494800462962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45993.494800462962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45993.494800462962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45993.494800462962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45993.494800462962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45993.494800462962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45993.494800462962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45993.494800462962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45993.494800462962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45993.494800462962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45993.494800462962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45993.494800462962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45993.494800462962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45993.494800462962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45993.494800462962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45993.494800462962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45993.494800462962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45993.494800462962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45993.494800462962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45993.494800462962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45993.494800462962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45993.494800462962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45993.494800462962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45993.494800462962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45993.494800462962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45993.494800462962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45993.494800462962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45993.494800462962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45993.494800462962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45993.494800462962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45993.494800462962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45993.494800462962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45993.494800462962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45993.494800462962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45993.494800462962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45993.494800462962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45993.494800462962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45993.494800462962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45993.494800462962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45993.494800462962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45993.494800462962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45993.494800462962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45993.494800462962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45993.494800462962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45993.494800462962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45993.494800462962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45993.494800462962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45993.494800462962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45993.494800462962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45993.494800462962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45993.494800462962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45993.494800462962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45993.494800462962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45993.494800462962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45993.494800462962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45993.494800462962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45993.494800462962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45993.494800462962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45993.494800462962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45993.494800462962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45993.494800462962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45993.494800462962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45993.494800462962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45993.494800462962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45993.494800462962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45993.494800462962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45993.494800462962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45993.494800462962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45993.494800462962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45993.494800462962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45993.494800462962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45993.494800462962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45993.494800462962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45993.494800462962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45993.494800462962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45993.494800462962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45993.494800462962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45993.494800462962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45993.494800462962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45993.494800462962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45993.494800462962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45993.494800462962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45993.494800462962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45993.494800462962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45993.494800462962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45993.494800462962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45993.494800462962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45993.494800462962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45993.494800462962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45993.494800462962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45993.494800462962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45993.494800462962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45993.494800462962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45993.494800462962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45993.494800462962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45993.494800462962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45993.494800462962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45993.494800462962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45993.494800462962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45993.494800462962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45993.494800462962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45993.494800462962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45993.494800462962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45993.494800462962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45993.494800462962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45993.494800462962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45993.494800462962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45993.494800462962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45993.494800462962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45993.494800462962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45993.494800462962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45993.494800462962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45993.494800462962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45993.494800462962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45993.494800462962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45993.494800462962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45993.494800462962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45993.494800462962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45993.494800462962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45993.494800462962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45993.494800462962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45993.494800462962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45993.494800462962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45993.494800462962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45993.494800462962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45993.494800462962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45993.494800462962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45993.494800462962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45993.494800462962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45993.494800462962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45993.494800462962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45993.494800462962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45993.494800462962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45993.494800462962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45993.494800462962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45993.494800462962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45993.494800462962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45993.494800462962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45993.494800462962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45993.494800462962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45993.494800462962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45993.494800462962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45993.494800462962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45993.494800462962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45993.494800462962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45993.494800462962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45993.494800462962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45993.494800462962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45993.494800462962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45993.494800462962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45993.494800462962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45993.494800462962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45993.494800462962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45993.494800462962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45993.494800462962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45993.494800462962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45993.494800462962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45993.494800462962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45993.494800462962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45993.494800462962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45993.494800462962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45993.494800462962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45993.494800462962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45993.494800462962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45993.494800462962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45993.494800462962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45993.494800462962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45993.494800462962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45993.494800462962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45993.494800462962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45993.494800462962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45993.494800462962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45993.494800462962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45993.494800462962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45993.494800462962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45993.494800462962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45993.494800462962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45993.494800462962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45993.494800462962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45993.494800462962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45993.494800462962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45993.494800462962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45993.494800462962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45993.494800462962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45993.494800462962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45993.494800462962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45993.494800462962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45993.494800462962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45993.494800462962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45993.494800462962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45993.494800462962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45993.494800462962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45993.494800462962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45993.494800462962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45993.494800462962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45993.494800462962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45993.494800462962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45993.494800462962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45993.494800462962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45993.494800462962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45993.494800462962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45993.494800462962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45993.494800462962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45993.494800462962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45993.494800462962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45993.494800462962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45993.494800462962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45993.494800462962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45993.494800462962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45993.494800462962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45993.494800462962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45993.494800462962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45993.494800462962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45993.494800462962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45993.494800462962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45993.494800462962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45993.494800462962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45993.494800462962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45993.494800462962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45993.494800462962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45993.494800462962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45993.494800462962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45993.494800462962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45993.494800462962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45993.494800462962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45993.494800462962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45993.494800462962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45993.494800462962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45993.494800462962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45993.494800462962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45993.494800462962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45993.494800462962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45993.494800462962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45993.494800462962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45993.494800462962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45993.494800462962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45993.494800462962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45993.494800462962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45993.494800462962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45993.494800462962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45993.494800462962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45993.494800462962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45993.494800462962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45993.494800462962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45993.494800462962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45993.494800462962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45993.494800462962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45993.494800462962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45993.494800462962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45993.494800462962</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45993.494800462962</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