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72" documentId="120_S{2AC9BD13-BADA-5192-A53E-5A8FF88502F6}" xr6:coauthVersionLast="47" xr6:coauthVersionMax="47" xr10:uidLastSave="{105F5E80-806C-4A03-B6E0-600456968E4C}"/>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<sst xmlns="http://schemas.openxmlformats.org/spreadsheetml/2006/main" count="180279" uniqueCount="39124">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</sst>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318.59053113425762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45981.538957060184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45981.538957060184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45981.538957060184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45981.538957060184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45981.538957060184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45981.538957060184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45981.538957060184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45981.538957060184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45981.538957060184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45981.538957060184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45981.538957060184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45981.538957060184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45981.538957060184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45981.538957060184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45981.538957060184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45981.538957060184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45981.538957060184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45981.538957060184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45981.538957060184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45981.538957060184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45981.538957060184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45981.538957060184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45981.538957060184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45981.538957060184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45981.538957060184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45981.538957060184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45981.538957060184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45981.538957060184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45981.538957060184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45981.538957060184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45981.538957060184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45981.538957060184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45981.538957060184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45981.538957060184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45981.538957060184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45981.538957060184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45981.538957060184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45981.538957060184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45981.538957060184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45981.538957060184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45981.538957060184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45981.538957060184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45981.538957060184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45981.538957060184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45981.538957060184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45981.538957060184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45981.538957060184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45981.538957060184</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45981.538957060184</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45981.538957060184</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45981.538957060184</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45981.538957060184</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45981.538957060184</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45981.538957060184</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45981.538957060184</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J9"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156.53911921296094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45981.538957060184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45981.538957060184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45981.538957060184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45981.538957060184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45981.538957175922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45981.538957175922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45981.538957175922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45981.538957175922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45981.538957175922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45981.538957175922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45981.538957175922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45981.538957175922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45981.538957175922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45981.538957175922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45981.538957175922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45981.538957175922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45981.538957175922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45981.538957175922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45981.538957175922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45981.538957175922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45981.538957175922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45981.538957175922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45981.538957175922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45981.538957175922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45981.538957175922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45981.538957175922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45981.538957175922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45981.538957175922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45981.538957175922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45981.538957175922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45981.538957175922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45981.538957175922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45981.538957175922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45981.538957175922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45981.538957175922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45981.538957175922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45981.538957175922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45981.538957175922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45981.538957175922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45981.538957175922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45981.538957175922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45981.538957175922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45981.538957175922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45981.538957175922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45981.538957175922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45981.538957175922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45981.538957175922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45981.538957175922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45981.538957175922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45981.538957175922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45981.538957175922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45981.538957175922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45981.538957175922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45981.538957175922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45981.538957175922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45981.538957175922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45981.538957175922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45981.538957175922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45981.538957175922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45981.538957175922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45981.538957175922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45981.538957175922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45981.538957175922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45981.538957175922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45981.538957175922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45981.538957175922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45981.538957175922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45981.538957175922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45981.538957175922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45981.538957175922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45981.538957175922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45981.538957175922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45981.538957175922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45981.538957175922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45981.538957175922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45981.538957175922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45981.538957175922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45981.538957175922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45981.538957175922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45981.538957175922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45981.538957175922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45981.538957175922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45981.538957175922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45981.538957175922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45981.538957175922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45981.538957175922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45981.538957175922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45981.538957175922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45981.538957175922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45981.538957175922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45981.538957175922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45981.538957175922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45981.538957175922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45981.538957175922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45981.538957175922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45981.538957175922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45981.538957175922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45981.538957175922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45981.538957175922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45981.538957175922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45981.538957175922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45981.538957175922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45981.538957175922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45981.538957175922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45981.538957175922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45981.538957175922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45981.538957175922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45981.538957175922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45981.538957175922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45981.538957175922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45981.538957175922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45981.538957175922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45981.538957175922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45981.538957175922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45981.538957175922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45981.538957175922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45981.538957175922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45981.538957175922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45981.538957175922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45981.538957175922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45981.538957175922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45981.538957175922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45981.538957175922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45981.538957175922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45981.538957175922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45981.538957175922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45981.538957175922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45981.538957175922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45981.538957175922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45981.538957175922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45981.538957175922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45981.538957175922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45981.538957175922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45981.538957175922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45981.538957175922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45981.538957175922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45981.538957175922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45981.538957175922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45981.538957175922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45981.538957175922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45981.538957175922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45981.538957175922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45981.538957175922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45981.538957175922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45981.538957175922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45981.538957175922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45981.538957175922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45981.538957175922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45981.538957175922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45981.538957175922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45981.538957175922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45981.538957175922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45981.538957175922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45981.538957175922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45981.538957175922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45981.538957175922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45981.538957175922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45981.538957175922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45981.538957175922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45981.538957175922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45981.538957175922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45981.538957175922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45981.538957175922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45981.538957175922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45981.538957175922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45981.538957175922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45981.538957175922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45981.538957175922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45981.538957175922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45981.538957175922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45981.538957175922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45981.538957175922</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45981.538957175922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45981.538957175922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45981.538957175922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45981.538957175922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45981.538957175922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45981.538957175922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45981.538957175922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45981.538957175922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45981.538957175922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45981.538957175922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45981.538957175922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45981.538957175922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45981.538957175922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45981.538957175922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45981.538957175922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45981.538957175922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45981.538957175922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45981.538957175922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45981.538957175922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45981.538957175922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45981.538957175922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45981.538957175922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45981.538957175922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45981.538957175922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45981.538957175922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45981.538957175922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45981.538957175922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45981.538957175922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45981.538957175922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45981.538957175922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45981.538957175922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45981.538957175922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45981.538957175922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45981.538957175922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45981.538957175922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45981.538957175922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45981.538957175922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45981.538957175922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45981.538957175922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45981.538957175922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45981.538957175922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45981.538957175922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45981.538957175922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45981.538957175922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45981.538957175922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45981.538957175922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45981.538957175922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45981.538957175922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45981.538957175922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45981.538957175922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45981.538957175922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45981.538957175922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45981.538957175922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45981.538957175922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45981.538957175922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45981.538957175922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45981.538957175922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45981.538957175922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45981.538957175922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45981.538957175922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45981.538957175922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45981.538957175922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45981.538957175922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45981.538957175922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45981.538957175922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45981.538957175922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45981.538957175922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45981.538957175922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45981.538957175922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45981.538957175922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45981.538957175922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45981.538957175922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45981.538957175922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45981.538957175922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45981.538957175922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45981.538957175922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45981.538957175922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45981.538957175922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45981.538957175922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45981.538957175922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45981.538957175922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45981.538957175922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45981.538957175922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45981.538957175922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45981.538957175922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45981.538957175922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45981.538957175922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45981.538957175922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45981.538957175922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45981.538957175922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45981.538957175922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45981.538957175922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45981.538957175922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45981.538957175922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45981.538957175922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45981.538957175922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45981.538957175922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45981.538957175922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45981.538957175922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45981.538957175922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45981.538957175922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45981.538957175922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45981.538957175922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45981.538957175922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45981.538957175922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45981.538957175922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45981.538957175922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45981.538957175922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45981.538957175922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45981.538957175922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45981.538957175922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45981.538957175922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45981.538957175922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45981.538957175922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45981.538957175922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45981.538957175922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45981.538957175922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45981.538957175922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45981.538957175922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45981.538957175922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45981.538957175922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45981.538957175922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45981.538957175922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45981.538957175922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45981.538957175922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45981.538957175922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45981.538957175922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45981.538957175922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45981.538957175922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45981.538957175922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45981.538957175922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45981.538957175922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45981.538957175922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45981.538957175922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45981.538957175922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45981.538957175922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45981.538957175922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45981.538957175922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45981.538957175922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45981.538957175922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45981.538957175922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45981.538957175922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45981.538957175922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45981.538957175922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45981.538957175922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45981.538957175922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45981.538957175922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45981.538957175922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45981.538957175922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45981.538957175922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45981.538957175922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45981.538957175922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45981.538957175922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45981.538957175922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45981.538957175922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45981.538957175922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45981.538957175922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45981.538957175922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45981.538957175922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45981.538957175922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45981.538957175922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45981.538957175922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45981.538957175922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45981.538957175922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45981.538957175922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45981.538957175922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45981.538957175922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45981.538957175922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45981.538957175922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45981.538957175922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45981.538957175922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45981.538957175922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45981.538957175922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45981.538957175922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45981.538957175922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45981.538957175922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45981.538957175922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45981.538957175922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45981.538957175922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45981.538957175922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45981.538957175922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45981.538957175922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45981.538957175922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45981.538957175922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45981.538957175922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45981.538957175922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45981.538957175922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45981.538957175922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45981.538957175922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45981.538957175922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45981.538957175922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45981.538957175922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45981.538957175922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45981.538957175922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45981.538957175922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45981.538957175922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45981.538957175922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45981.538957175922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45981.538957175922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45981.538957175922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45981.538957175922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45981.538957175922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45981.538957175922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45981.538957175922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45981.538957175922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45981.538957175922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45981.538957175922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45981.538957175922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45981.538957175922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45981.538957175922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45981.538957175922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45981.538957175922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45981.538957175922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45981.538957175922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45981.538957175922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45981.538957175922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45981.538957175922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45981.538957175922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45981.538957175922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45981.538957175922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45981.538957175922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45981.538957175922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45981.538957175922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45981.538957175922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45981.538957175922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45981.538957175922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45981.538957175922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45981.538957175922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45981.538957175922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45981.538957175922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45981.538957175922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45981.538957175922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45981.538957175922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45981.538957175922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45981.538957175922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45981.538957175922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45981.538957175922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45981.538957175922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45981.538957175922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45981.538957175922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45981.538957175922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45981.538957175922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45981.538957175922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45981.538957175922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45981.538957175922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45981.538957175922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45981.538957175922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45981.538957175922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45981.538957175922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45981.538957175922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45981.538957175922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45981.538957175922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45981.538957175922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45981.538957175922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45981.538957175922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45981.538957175922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45981.538957175922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45981.538957175922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45981.538957175922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45981.538957175922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45981.538957175922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45981.538957175922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45981.538957175922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45981.538957175922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45981.538957175922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45981.538957175922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45981.538957175922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45981.538957175922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45981.538957175922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45981.538957175922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45981.538957175922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45981.538957175922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45981.538957175922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45981.538957175922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45981.538957175922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45981.538957175922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45981.538957175922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45981.538957175922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45981.538957175922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45981.538957175922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45981.538957175922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45981.538957175922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45981.538957175922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45981.538957175922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45981.538957175922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45981.538957175922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45981.538957175922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45981.538957175922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45981.538957175922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45981.538957175922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45981.538957175922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45981.538957175922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45981.538957175922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45981.538957175922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45981.538957175922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45981.538957175922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45981.538957175922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45981.538957175922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45981.538957175922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45981.538957175922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45981.538957175922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45981.538957175922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45981.538957175922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45981.538957175922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45981.538957175922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45981.538957175922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45981.538957175922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45981.538957175922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45981.538957175922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45981.538957175922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45981.538957175922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45981.538957175922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45981.538957175922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45981.538957175922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45981.538957175922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45981.538957175922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45981.538957175922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45981.538957175922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45981.538957175922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45981.538957175922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45981.538957175922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45981.538957175922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45981.538957175922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45981.538957175922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45981.538957175922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45981.538957175922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45981.538957175922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45981.538957175922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45981.538957175922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45981.538957175922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45981.538957175922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45981.538957175922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45981.538957175922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45981.538957175922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45981.538957175922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45981.538957175922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45981.538957175922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45981.538957175922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45981.538957175922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45981.538957175922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45981.538957175922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45981.538957175922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45981.538957175922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45981.538957175922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45981.538957175922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45981.538957175922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45981.538957175922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45981.538957175922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45981.538957175922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45981.538957175922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45981.538957175922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45981.538957175922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45981.538957175922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45981.538957175922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45981.538957175922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45981.538957175922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45981.538957175922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45981.538957175922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45981.538957175922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45981.538957175922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45981.538957175922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45981.538957175922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45981.538957175922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45981.538957175922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45981.538957175922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45981.538957175922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45981.538957175922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45981.538957175922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45981.538957175922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45981.538957175922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45981.538957175922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45981.538957175922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45981.538957175922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45981.538957175922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45981.538957175922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45981.538957175922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45981.538957175922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45981.538957175922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45981.538957175922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45981.538957175922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45981.538957175922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45981.538957175922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45981.538957175922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45981.538957175922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45981.538957175922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45981.538957175922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45981.538957175922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45981.538957175922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45981.538957175922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45981.538957175922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45981.538957175922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45981.538957175922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45981.538957175922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45981.538957175922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45981.538957175922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45981.538957175922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45981.538957175922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45981.538957175922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45981.538957175922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45981.538957175922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45981.538957175922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45981.538957175922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45981.538957175922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45981.538957175922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45981.538957175922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45981.538957175922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45981.538957175922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45981.538957175922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45981.538957175922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45981.538957175922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45981.538957175922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45981.538957175922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45981.538957175922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45981.538957175922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45981.538957175922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45981.538957175922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45981.538957175922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45981.538957175922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45981.538957175922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45981.538957175922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45981.538957175922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45981.538957175922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45981.538957175922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45981.538957175922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45981.538957175922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45981.538957175922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45981.538957175922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45981.538957175922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45981.538957175922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45981.538957175922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45981.538957175922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45981.538957175922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45981.538957175922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45981.538957175922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45981.538957175922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45981.538957175922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45981.538957175922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45981.538957175922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45981.538957175922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45981.538957175922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45981.538957175922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45981.538957175922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45981.538957175922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45981.538957175922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45981.538957175922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45981.538957175922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45981.538957175922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45981.538957175922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45981.538957175922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45981.538957175922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45981.538957175922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45981.538957175922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45981.538957175922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45981.538957175922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45981.538957175922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45981.538957175922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45981.538957175922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45981.538957175922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45981.538957175922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45981.538957175922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45981.538957175922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45981.538957175922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45981.538957175922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45981.538957175922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45981.538957175922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45981.538957175922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45981.538957175922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45981.538957175922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45981.538957175922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45981.538957175922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45981.538957175922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45981.538957175922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45981.538957175922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45981.538957175922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45981.538957175922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45981.538957175922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45981.538957175922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45981.538957175922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45981.538957175922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45981.538957175922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45981.538957175922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45981.538957175922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45981.538957175922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45981.538957175922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45981.538957175922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45981.538957175922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45981.538957175922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45981.538957175922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45981.538957175922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45981.538957175922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45981.538957175922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45981.538957175922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45981.538957175922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45981.538957175922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45981.538957175922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45981.538957175922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45981.538957175922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45981.538957175922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45981.538957175922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45981.538957175922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45981.538957175922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45981.538957175922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45981.538957175922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45981.538957175922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45981.538957175922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45981.538957175922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45981.538957175922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45981.538957175922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45981.538957175922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45981.538957175922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45981.538957175922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45981.538957175922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45981.538957175922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45981.538957175922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45981.538957175922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45981.538957175922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45981.538957175922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45981.538957175922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45981.538957175922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45981.538957175922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45981.538957175922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45981.538957175922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45981.538957175922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45981.538957175922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45981.538957175922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45981.538957175922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45981.538957175922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45981.538957175922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45981.538957175922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45981.538957175922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45981.538957175922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45981.538957175922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45981.538957175922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45981.538957175922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45981.538957175922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45981.538957175922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45981.538957175922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45981.538957175922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45981.538957175922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45981.538957175922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45981.538957175922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45981.538957175922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45981.538957175922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45981.538957175922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45981.538957175922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45981.538957175922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45981.538957175922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45981.538957175922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45981.538957175922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45981.538957175922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45981.538957175922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45981.538957175922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45981.538957175922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45981.538957175922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45981.538957175922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45981.538957175922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45981.538957175922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45981.538957175922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45981.538957175922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45981.538957175922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45981.538957175922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45981.538957175922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45981.538957175922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45981.538957175922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45981.538957175922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45981.538957175922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45981.538957175922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45981.538957175922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45981.538957175922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45981.538957175922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45981.538957175922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45981.538957175922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45981.538957175922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45981.538957175922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45981.538957175922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45981.538957175922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45981.538957175922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45981.538957175922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45981.538957175922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45981.538957175922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45981.538957175922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45981.538957175922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45981.538957175922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45981.538957175922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45981.538957175922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45981.538957175922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45981.538957175922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45981.538957175922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45981.538957175922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45981.538957175922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45981.538957175922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45981.538957175922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45981.538957175922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45981.538957175922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45981.538957175922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45981.538957175922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45981.538957175922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45981.538957175922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45981.538957175922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45981.538957175922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45981.538957175922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45981.538957175922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45981.538957175922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45981.538957175922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45981.538957175922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45981.538957175922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45981.538957175922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45981.538957175922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45981.538957175922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45981.538957175922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45981.538957175922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45981.538957175922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45981.538957175922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45981.538957175922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45981.538957175922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45981.538957175922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45981.538957175922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45981.538957175922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45981.538957175922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45981.538957175922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45981.538957175922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45981.538957175922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45981.538957175922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45981.538957175922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45981.538957175922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45981.538957175922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45981.538957175922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45981.538957175922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45981.538957175922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45981.538957175922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45981.538957175922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45981.538957175922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45981.538957175922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45981.538957175922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45981.538957175922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45981.538957175922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45981.538957175922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45981.538957175922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45981.538957175922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45981.538957175922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45981.538957175922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45981.538957175922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45981.538957175922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45981.538957175922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45981.538957175922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45981.538957175922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45981.538957175922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45981.538957175922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45981.538957175922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45981.538957175922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45981.538957175922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45981.538957175922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45981.538957175922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45981.538957175922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45981.538957175922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45981.538957175922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45981.538957175922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45981.538957175922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45981.538957175922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45981.538957175922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45981.538957175922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45981.538957175922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45981.538957175922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45981.538957175922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45981.538957175922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45981.538957175922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45981.538957175922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45981.538957175922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45981.538957175922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45981.538957175922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45981.538957175922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45981.538957175922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45981.538957175922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45981.538957175922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45981.538957175922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45981.538957175922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45981.538957175922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45981.538957175922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45981.538957175922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45981.538957175922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45981.538957175922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45981.538957175922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45981.538957175922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45981.538957175922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45981.538957175922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45981.538957175922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45981.538957175922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45981.538957175922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45981.538957175922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45981.538957175922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45981.538957175922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45981.538957175922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45981.538957175922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45981.538957175922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45981.538957175922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45981.538957175922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45981.538957175922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45981.538957175922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45981.538957175922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45981.538957175922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45981.538957175922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45981.538957175922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45981.538957175922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45981.538957175922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45981.538957175922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45981.538957175922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45981.538957175922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45981.538957175922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45981.538957175922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45981.538957175922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45981.538957175922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45981.538957175922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45981.538957175922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45981.538957175922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45981.538957175922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45981.538957175922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45981.538957175922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45981.538957175922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45981.538957175922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45981.538957175922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45981.538957175922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45981.538957175922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45981.538957175922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45981.538957175922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45981.538957175922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45981.538957175922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45981.538957175922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45981.538957175922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45981.538957175922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45981.538957175922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45981.538957175922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45981.538957175922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45981.538957175922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45981.538957175922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45981.538957175922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45981.538957175922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45981.538957175922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45981.538957175922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45981.538957175922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45981.538957175922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45981.538957175922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45981.538957175922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45981.538957175922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45981.538957175922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45981.538957175922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45981.538957175922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45981.538957175922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45981.538957175922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45981.538957175922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45981.538957175922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45981.538957175922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45981.538957175922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45981.538957175922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45981.538957175922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45981.538957175922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45981.538957175922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45981.538957175922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45981.538957175922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45981.538957175922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45981.538957175922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45981.538957175922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45981.538957175922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45981.538957175922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45981.538957175922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45981.538957175922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45981.538957175922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45981.538957175922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45981.538957175922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45981.538957175922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45981.538957175922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45981.538957175922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45981.538957175922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45981.538957175922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45981.538957175922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45981.538957175922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45981.538957175922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45981.538957175922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45981.538957175922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45981.538957175922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45981.538957175922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45981.538957175922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45981.538957175922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45981.538957175922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45981.538957175922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45981.538957175922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45981.538957175922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45981.538957175922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45981.538957175922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45981.538957175922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45981.538957175922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45981.538957175922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45981.538957175922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45981.538957175922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45981.538957175922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45981.538957175922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45981.538957175922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45981.538957175922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45981.538957175922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45981.538957175922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45981.538957175922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45981.538957175922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45981.538957175922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45981.538957175922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45981.538957175922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45981.538957175922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45981.538957175922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45981.538957175922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45981.538957175922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45981.538957175922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45981.538957175922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45981.538957175922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45981.538957175922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45981.538957175922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45981.538957175922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45981.538957175922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45981.538957175922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45981.538957175922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45981.538957175922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45981.538957175922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45981.538957175922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45981.538957175922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45981.538957175922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45981.538957175922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45981.538957175922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45981.538957175922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45981.538957175922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45981.538957175922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45981.538957175922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45981.538957175922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45981.538957175922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45981.538957175922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45981.538957175922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45981.538957175922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45981.538957175922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45981.538957175922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45981.538957175922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45981.538957175922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45981.538957175922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45981.538957175922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45981.538957175922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45981.538957175922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45981.538957175922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45981.538957175922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45981.538957175922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45981.538957175922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45981.538957175922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45981.538957175922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45981.538957175922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45981.538957175922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45981.538957175922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45981.538957175922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45981.538957175922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45981.538957175922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45981.538957175922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45981.538957175922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45981.538957175922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45981.538957175922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45981.538957175922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45981.538957175922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45981.538957175922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45981.538957175922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45981.538957175922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45981.538957175922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45981.538957175922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45981.538957175922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45981.538957175922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45981.538957175922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45981.538957175922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45981.538957175922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45981.538957175922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45981.538957175922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45981.538957175922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45981.538957175922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45981.538957175922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45981.538957175922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45981.538957175922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45981.538957175922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45981.538957175922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45981.538957175922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45981.538957175922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45981.538957175922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45981.538957175922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45981.538957175922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45981.538957175922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45981.538957175922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45981.538957175922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45981.538957175922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45981.538957175922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45981.538957175922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45981.538957175922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45981.538957175922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45981.538957175922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45981.538957175922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45981.538957175922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45981.538957175922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45981.538957175922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45981.538957175922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45981.538957175922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45981.538957175922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45981.538957175922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45981.538957175922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45981.538957175922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45981.538957175922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45981.538957175922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45981.538957175922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45981.538957175922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45981.538957175922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45981.538957175922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45981.538957175922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45981.538957175922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45981.538957175922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45981.538957175922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45981.538957175922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45981.538957175922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45981.538957175922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45981.538957175922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45981.538957175922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45981.538957175922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45981.538957175922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45981.538957175922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45981.538957175922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45981.538957175922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45981.538957175922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45981.538957175922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45981.538957175922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45981.538957175922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45981.538957175922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45981.538957175922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45981.538957175922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45981.538957175922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45981.538957175922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45981.538957175922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45981.538957175922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45981.538957175922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45981.538957175922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45981.538957175922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45981.538957175922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45981.538957175922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45981.538957175922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45981.538957175922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45981.538957175922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45981.538957175922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45981.538957175922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45981.538957175922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45981.538957175922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45981.538957175922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45981.538957175922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45981.538957175922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45981.538957175922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45981.538957175922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45981.538957175922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45981.538957175922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45981.538957175922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45981.538957175922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45981.538957175922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45981.538957175922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45981.538957175922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45981.538957175922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45981.538957175922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45981.538957175922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45981.538957175922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45981.538957175922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45981.538957175922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45981.538957175922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45981.538957175922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45981.538957175922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45981.538957175922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278.05823946758755</v>
      </c>
      <c r="H2" s="95">
        <v>45703.474768518521</v>
      </c>
      <c r="I2" s="95" t="str">
        <f>IFERROR(VLOOKUP(D2,DB!A:F,6,0),"")</f>
        <v>SCECO</v>
      </c>
      <c r="J2" s="95" t="str">
        <f>IFERROR(VLOOKUP(D2,DB!A:G,7,0),"")</f>
        <v>Dead</v>
      </c>
      <c r="K2" s="97" t="s">
        <v>39107</v>
      </c>
      <c r="L2" s="91" t="str">
        <f>IFERROR(VLOOKUP(D2,DB!A:I,9,0),"")</f>
        <v>Latis</v>
      </c>
    </row>
    <row r="3" spans="1:16" ht="36" customHeight="1">
      <c r="A3" s="113" t="s">
        <v>39108</v>
      </c>
      <c r="B3" s="113" t="str">
        <f>IFERROR(VLOOKUP(D3,DB!A:K,11,0),"")</f>
        <v>R4</v>
      </c>
      <c r="C3" s="93">
        <v>1</v>
      </c>
      <c r="D3" s="91" t="s">
        <v>36975</v>
      </c>
      <c r="E3" s="94" t="s">
        <v>39021</v>
      </c>
      <c r="F3" s="95">
        <v>45981.312430555554</v>
      </c>
      <c r="G3" s="96">
        <f t="shared" ref="G3:G40" ca="1" si="0">IFERROR(NOW()-F3,"")</f>
        <v>0.22652650462987367</v>
      </c>
      <c r="H3" s="95">
        <v>45981.292361111111</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45981.538957060184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45981.538957060184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45981.538957060184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45981.538957060184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45981.538957060184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45981.538957060184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45981.538957060184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45981.538957060184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45981.538957060184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45981.538957060184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45981.538957060184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45981.538957060184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45981.538957060184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45981.538957060184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45981.538957060184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45981.538957060184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45981.538957060184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45981.538957060184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45981.538957060184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45981.538957060184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45981.538957060184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45981.538957060184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45981.538957060184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45981.538957060184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45981.538957060184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45981.538957060184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45981.538957060184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45981.538957060184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45981.538957060184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45981.538957060184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45981.538957060184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45981.538957060184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45981.538957060184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45981.538957060184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45981.538957060184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45981.538957060184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45981.538957060184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45981.538957060184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45981.538957060184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45981.538957060184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45981.538957060184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45981.538957060184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45981.538957060184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45981.538957060184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45981.538957060184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45981.538957060184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45981.538957060184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45981.538957060184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45981.538957060184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45981.538957060184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45981.538957060184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45981.538957060184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45981.538957060184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45981.538957060184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45981.538957060184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45981.538957060184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45981.538957060184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45981.538957060184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45981.538957060184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45981.538957060184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45981.538957060184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45981.538957060184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45981.538957060184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45981.538957060184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45981.538957060184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45981.538957060184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45981.538957060184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45981.538957060184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45981.538957060184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45981.538957060184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45981.538957060184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45981.538957060184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45981.538957060184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45981.538957060184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45981.538957060184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45981.538957060184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45981.538957060184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45981.538957060184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45981.538957060184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45981.538957060184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45981.538957060184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45981.538957060184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45981.538957060184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45981.538957060184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45981.538957060184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45981.538957060184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45981.538957060184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45981.538957060184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45981.538957060184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45981.538957060184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45981.538957060184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45981.538957060184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45981.538957060184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45981.538957060184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45981.538957060184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45981.538957060184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45981.538957060184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45981.538957060184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45981.538957060184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45981.538957060184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45981.538957060184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45981.538957060184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45981.538957060184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45981.538957060184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45981.538957060184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45981.538957060184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45981.538957060184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45981.538957060184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45981.538957060184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45981.538957060184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45981.538957060184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45981.538957060184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45981.538957060184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45981.538957060184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45981.538957060184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45981.538957060184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45981.538957060184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45981.538957060184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45981.538957060184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45981.538957060184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45981.538957060184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45981.538957060184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45981.538957060184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45981.538957060184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45981.538957060184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45981.538957060184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45981.538957060184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45981.538957060184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45981.538957060184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45981.538957060184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45981.538957060184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45981.538957060184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45981.538957060184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45981.538957060184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45981.538957060184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45981.538957060184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45981.538957060184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45981.538957060184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45981.538957060184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45981.538957060184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45981.538957060184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45981.538957060184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45981.538957060184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45981.538957060184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45981.538957060184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45981.538957060184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45981.538957060184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45981.538957060184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45981.538957060184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45981.538957060184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45981.538957060184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45981.538957060184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45981.538957060184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45981.538957060184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45981.538957060184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45981.538957060184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45981.538957060184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45981.538957060184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45981.538957060184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45981.538957060184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45981.538957060184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45981.538957060184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45981.538957060184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45981.538957060184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45981.538957060184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45981.538957060184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45981.538957060184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45981.538957060184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45981.538957060184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45981.538957060184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45981.538957060184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45981.538957060184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45981.538957060184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45981.538957060184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45981.538957060184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45981.538957060184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45981.538957060184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45981.538957060184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45981.538957060184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45981.538957060184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45981.538957060184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45981.538957060184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45981.538957060184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45981.538957060184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45981.538957060184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45981.538957060184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45981.538957060184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45981.538957060184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45981.538957060184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45981.538957060184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45981.538957060184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45981.538957060184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45981.538957060184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45981.538957060184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45981.538957060184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45981.538957060184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45981.538957060184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45981.538957060184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45981.538957060184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45981.538957060184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45981.538957060184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45981.538957060184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45981.538957060184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45981.538957060184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45981.538957060184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45981.538957060184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45981.538957060184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45981.538957060184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45981.538957060184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45981.538957060184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45981.538957060184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45981.538957060184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45981.538957060184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45981.538957060184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45981.538957060184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45981.538957060184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45981.538957060184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45981.538957060184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45981.538957060184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45981.538957060184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45981.538957060184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45981.538957060184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45981.538957060184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45981.538957060184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45981.538957060184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45981.538957060184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45981.538957060184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45981.538957060184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45981.538957060184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45981.538957060184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45981.538957060184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45981.538957060184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45981.538957060184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45981.538957060184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45981.538957060184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45981.538957060184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45981.538957060184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45981.538957060184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45981.538957060184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45981.538957060184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45981.538957060184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45981.538957060184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45981.538957060184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45981.538957060184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45981.538957060184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45981.538957060184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45981.538957060184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45981.538957060184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45981.538957060184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45981.538957060184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45981.538957060184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45981.538957060184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45981.538957060184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45981.538957060184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45981.538957060184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45981.538957060184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45981.538957060184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45981.538957060184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45981.538957060184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45981.538957060184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45981.538957060184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45981.538957060184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45981.538957060184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45981.538957060184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45981.538957060184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45981.538957060184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45981.538957060184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45981.538957060184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45981.538957060184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45981.538957060184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45981.538957060184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45981.538957060184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45981.538957060184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45981.538957060184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45981.538957060184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45981.538957060184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45981.538957060184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45981.538957060184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45981.538957060184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45981.538957060184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45981.538957060184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45981.538957060184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45981.538957060184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45981.538957060184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45981.538957060184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45981.538957060184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45981.538957060184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45981.538957060184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45981.538957060184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45981.538957060184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45981.538957060184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45981.538957060184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45981.538957060184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45981.538957060184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45981.538957060184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45981.538957060184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45981.538957060184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45981.538957060184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45981.538957060184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45981.538957060184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45981.538957060184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45981.538957060184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45981.538957060184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45981.538957060184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45981.538957060184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45981.538957060184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45981.538957060184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45981.538957060184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45981.538957060184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45981.538957060184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45981.538957060184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45981.538957060184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45981.538957060184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45981.538957060184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45981.538957060184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45981.538957060184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45981.538957060184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45981.538957060184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45981.538957060184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45981.538957060184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45981.538957060184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45981.538957060184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45981.538957060184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45981.538957060184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45981.538957060184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45981.538957060184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45981.538957060184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45981.538957060184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45981.538957060184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45981.538957060184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45981.538957060184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45981.538957060184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45981.538957060184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45981.538957060184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45981.538957060184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45981.538957060184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45981.538957060184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45981.538957060184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45981.538957060184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45981.538957060184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45981.538957060184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45981.538957060184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45981.538957060184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45981.538957060184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45981.538957060184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45981.538957060184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45981.538957060184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45981.538957060184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45981.538957060184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45981.538957060184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45981.538957060184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45981.538957060184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45981.538957060184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45981.538957060184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45981.538957060184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45981.538957060184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45981.538957060184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45981.538957060184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45981.538957060184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45981.538957060184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45981.538957060184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45981.538957060184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45981.538957060184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45981.538957060184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45981.538957060184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45981.538957060184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45981.538957060184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45981.538957060184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45981.538957060184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45981.538957060184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45981.538957060184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45981.538957060184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45981.538957060184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45981.538957060184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45981.538957060184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45981.538957060184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45981.538957060184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45981.538957060184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45981.538957060184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45981.538957060184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45981.538957060184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45981.538957060184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45981.538957060184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45981.538957060184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45981.538957060184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45981.538957060184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45981.538957060184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45981.538957060184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45981.538957060184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45981.538957060184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45981.538957060184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45981.538957060184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45981.538957060184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45981.538957060184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45981.538957060184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45981.538957060184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45981.538957060184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45981.538957060184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45981.538957060184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45981.538957060184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45981.538957060184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45981.538957060184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45981.538957060184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45981.538957060184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45981.538957060184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45981.538957060184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45981.538957060184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45981.538957060184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45981.538957060184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45981.538957060184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45981.538957060184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45981.538957060184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45981.538957060184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45981.538957060184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45981.538957060184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45981.538957060184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45981.538957060184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45981.538957060184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45981.538957060184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45981.538957060184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45981.538957060184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45981.538957060184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45981.538957060184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45981.538957060184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45981.538957060184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45981.538957060184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45981.538957060184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45981.538957060184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45981.538957060184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45981.538957060184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45981.538957060184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45981.538957060184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45981.538957060184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45981.538957060184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45981.538957060184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45981.538957060184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45981.538957060184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45981.538957060184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45981.538957060184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45981.538957060184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45981.538957060184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45981.538957060184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45981.538957060184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45981.538957060184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45981.538957060184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45981.538957060184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45981.538957060184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45981.538957060184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45981.538957060184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45981.538957060184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45981.538957060184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45981.538957060184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45981.538957060184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45981.538957060184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45981.538957060184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45981.538957060184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45981.538957060184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45981.538957060184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45981.538957060184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45981.538957060184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45981.538957060184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45981.538957060184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45981.538957060184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45981.538957060184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45981.538957060184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45981.538957060184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45981.538957060184</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89.706896990734094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55.350079861105769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32.877846064810001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4.0241538194459281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0.1656584490701789</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45981.538957060184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45981.538957060184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45981.538957060184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45981.538957060184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45981.538957060184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45981.538957060184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45981.538957060184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45981.538957060184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45981.538957060184</v>
      </c>
      <c r="H15" s="128"/>
      <c r="I15" s="109" t="str">
        <f>IFERROR(VLOOKUP(D15,DB!A:F,6,0),"")</f>
        <v/>
      </c>
      <c r="J15" s="109" t="str">
        <f>IFERROR(VLOOKUP(D15,DB!A:G,7,0),"")</f>
        <v/>
      </c>
      <c r="K15" s="109"/>
      <c r="L15" s="109" t="str">
        <f>IFERROR(VLOOKUP(D15,DB!A:I,9,0),"")</f>
        <v/>
      </c>
    </row>
    <row r="16" spans="1:13">
      <c r="A16" s="109"/>
      <c r="B16" s="109" t="str">
        <f>IFERROR(VLOOKUP(D16,DB!A:K,11,0),"")</f>
        <v>R5</v>
      </c>
      <c r="C16" s="109"/>
      <c r="D16" s="109" t="s">
        <v>32443</v>
      </c>
      <c r="E16" s="109"/>
      <c r="F16" s="109"/>
      <c r="G16" s="111">
        <f ca="1">IFERROR(NOW()-F16,"")</f>
        <v>45981.538957060184</v>
      </c>
      <c r="H16" s="128"/>
      <c r="I16" s="109" t="str">
        <f>IFERROR(VLOOKUP(D16,DB!A:F,6,0),"")</f>
        <v>SCECO</v>
      </c>
      <c r="J16" s="109" t="str">
        <f>IFERROR(VLOOKUP(D16,DB!A:G,7,0),"")</f>
        <v>Dead</v>
      </c>
      <c r="K16" s="109"/>
      <c r="L16" s="109" t="str">
        <f>IFERROR(VLOOKUP(D16,DB!A:I,9,0),"")</f>
        <v>Latis</v>
      </c>
    </row>
    <row r="17" spans="1:12">
      <c r="A17" s="109"/>
      <c r="B17" s="109" t="str">
        <f>IFERROR(VLOOKUP(D17,DB!A:K,11,0),"")</f>
        <v/>
      </c>
      <c r="C17" s="109"/>
      <c r="D17" s="109"/>
      <c r="E17" s="109"/>
      <c r="F17" s="109"/>
      <c r="G17" s="111">
        <f ca="1">IFERROR(NOW()-F17,"")</f>
        <v>45981.538957060184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45981.538957060184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45981.538957060184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45981.538957060184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45981.538957060184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45981.538957060184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45981.538957060184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45981.538957060184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45981.538957060184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45981.538957060184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45981.538957060184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45981.538957060184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45981.538957060184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45981.538957060184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45981.538957060184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45981.538957060184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45981.538957060184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45981.538957060184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45981.538957060184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45981.538957060184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45981.538957060184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45981.538957060184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45981.538957060184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45981.538957060184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45981.538957060184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45981.538957060184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45981.538957060184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45981.538957060184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45981.538957060184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45981.538957060184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45981.538957060184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45981.538957060184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45981.538957060184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45981.538957060184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45981.538957060184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45981.538957060184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45981.538957060184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45981.538957060184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45981.538957060184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45981.538957060184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45981.538957060184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45981.538957060184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45981.538957060184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45981.538957060184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45981.538957060184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45981.538957060184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45981.538957060184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45981.538957060184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45981.538957060184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45981.538957060184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45981.538957060184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45981.538957060184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45981.538957060184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45981.538957060184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45981.538957060184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45981.538957060184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45981.538957060184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45981.538957060184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45981.538957060184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45981.538957060184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45981.538957060184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45981.538957060184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45981.538957060184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45981.538957060184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45981.538957060184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45981.538957060184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45981.538957060184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45981.538957060184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45981.538957060184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45981.538957060184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45981.538957060184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45981.538957060184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45981.538957060184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45981.538957060184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45981.538957060184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45981.538957060184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45981.538957060184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45981.538957060184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45981.538957060184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45981.538957060184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45981.538957060184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45981.538957060184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45981.538957060184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45981.538957060184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45981.538957060184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45981.538957060184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45981.538957060184</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45981.538957060184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45981.538957060184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45981.538957060184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45981.538957060184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45981.538957060184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45981.538957060184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45981.538957060184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45981.538957060184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45981.538957060184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45981.538957060184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45981.538957060184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45981.538957060184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45981.538957060184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45981.538957060184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45981.538957060184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45981.538957060184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45981.538957060184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45981.538957060184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45981.538957060184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45981.538957060184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45981.538957060184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45981.538957060184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45981.538957060184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45981.538957060184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45981.538957060184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45981.538957060184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45981.538957060184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45981.538957060184</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29450</v>
      </c>
      <c r="E2" s="109" t="s">
        <v>39021</v>
      </c>
      <c r="F2" s="121"/>
      <c r="G2" s="104">
        <f t="shared" ref="G2:G12" ca="1" si="0">IFERROR(NOW()-F2,"-")</f>
        <v>45981.538957175922</v>
      </c>
      <c r="H2" s="121">
        <v>45981.462511574071</v>
      </c>
      <c r="I2" s="119" t="str">
        <f>IFERROR(VLOOKUP(D2,DB!A:F,6,0),"")</f>
        <v>SCECO</v>
      </c>
      <c r="J2" s="119" t="str">
        <f>IFERROR(VLOOKUP(D2,DB!A:G,7,0),"")</f>
        <v>Vandalized</v>
      </c>
      <c r="K2" s="122" t="s">
        <v>39121</v>
      </c>
      <c r="L2" s="123" t="str">
        <f>IFERROR(VLOOKUP(D2,DB!A:I,9,0),"")</f>
        <v>Latis</v>
      </c>
    </row>
    <row r="3" spans="1:16382" ht="31.5" customHeight="1">
      <c r="A3" s="149" t="s">
        <v>39122</v>
      </c>
      <c r="B3" s="119" t="str">
        <f>IFERROR(VLOOKUP(D3,DB!A:K,11,0),"")</f>
        <v>R6</v>
      </c>
      <c r="C3" s="120">
        <v>1</v>
      </c>
      <c r="D3" s="119" t="s">
        <v>33716</v>
      </c>
      <c r="E3" s="109" t="s">
        <v>39021</v>
      </c>
      <c r="F3" s="121">
        <v>45981.470763888887</v>
      </c>
      <c r="G3" s="104">
        <f t="shared" ca="1" si="0"/>
        <v>6.819328703568317E-2</v>
      </c>
      <c r="H3" s="121">
        <v>45981.470763888887</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45981.538957175922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45981.538957175922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45981.538957175922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45981.538957175922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45981.538957175922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45981.538957175922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45981.538957175922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45981.538957175922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45981.538957175922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45981.538957175922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45981.538957175922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45981.538957175922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45981.538957175922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45981.538957175922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45981.538957175922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45981.538957175922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45981.538957175922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45981.538957175922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45981.538957175922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45981.538957175922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45981.538957175922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45981.538957175922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45981.538957175922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45981.538957175922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45981.538957175922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45981.538957175922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45981.538957175922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45981.538957175922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45981.538957175922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45981.538957175922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45981.538957175922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45981.538957175922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45981.538957175922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45981.538957175922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45981.538957175922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45981.538957175922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45981.538957175922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45981.538957175922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45981.538957175922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45981.538957175922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45981.538957175922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45981.538957175922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45981.538957175922</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2025-11-20T09:56:14Z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