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17" documentId="120_S{2AC9BD13-BADA-5192-A53E-5A8FF88502F6}" xr6:coauthVersionLast="47" xr6:coauthVersionMax="47" xr10:uidLastSave="{FB2DC0D1-A235-4FB0-A688-AAF982D1199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<sst xmlns="http://schemas.openxmlformats.org/spreadsheetml/2006/main" count="180304" uniqueCount="39133">
  <si>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</si>
  <si>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</si>
  <si>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</si>
  <si>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</si>
  <si>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</si>
  <si>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</si>
  <si>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</si>
  <si>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</si>
  <si>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</si>
  <si>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</si>
  <si>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</si>
  <si>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</si>
  <si>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</si>
  <si>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</si>
  <si>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</si>
  <si>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</si>
  <si>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</si>
  <si>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</si>
  <si>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</si>
  <si>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</si>
  <si>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</si>
  <si>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</si>
  <si>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</si>
  <si>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</si>
  <si>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</si>
  <si>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</si>
  <si>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</si>
  <si>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</si>
  <si>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</si>
  <si>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</si>
  <si>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</si>
  <si>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</si>
  <si>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</si>
  <si>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</si>
  <si>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</si>
  <si>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</si>
  <si>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</si>
  <si>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</si>
  <si>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</si>
  <si>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</si>
  <si>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</si>
  <si>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</si>
  <si>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</si>
  <si>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</si>
  <si>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</si>
  <si>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</si>
  <si>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</si>
  <si>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</si>
  <si>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</si>
  <si>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</si>
  <si>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</si>
  <si>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</si>
  <si>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</si>
  <si>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</si>
  <si>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</si>
  <si>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</si>
  <si>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</si>
  <si>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</si>
  <si>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</si>
  <si>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</si>
  <si>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</si>
  <si>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</si>
  <si>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</si>
  <si>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</si>
  <si>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</si>
  <si>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</si>
  <si>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</si>
  <si>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</si>
  <si>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</si>
  <si>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</si>
  <si>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</si>
  <si>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</si>
  <si>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</si>
  <si>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</si>
  <si>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</si>
  <si>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</si>
  <si>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</si>
  <si>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</si>
  <si>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</si>
  <si>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</si>
  <si>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</si>
  <si>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</si>
  <si>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</si>
  <si>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</si>
  <si>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</si>
  <si>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</si>
  <si>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</si>
  <si>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</si>
  <si>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</si>
  <si>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</si>
  <si>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</si>
  <si>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</si>
  <si>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</si>
  <si>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</si>
  <si>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</si>
  <si>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</si>
  <si>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</si>
  <si>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</si>
  <si>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</si>
  <si>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</si>
  <si>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</si>
  <si>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</si>
  <si>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</si>
  <si>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</si>
  <si>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</si>
  <si>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</si>
  <si>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</si>
  <si>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</si>
  <si>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</si>
  <si>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</si>
  <si>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</si>
  <si>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</si>
  <si>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</si>
  <si>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</si>
  <si>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</si>
  <si>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</si>
  <si>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</si>
  <si>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</si>
  <si>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</si>
  <si>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</si>
  <si>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</si>
  <si>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</si>
  <si>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</si>
  <si>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</si>
  <si>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</si>
  <si>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</si>
  <si>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</si>
  <si>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</si>
  <si>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</si>
  <si>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</si>
  <si>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</si>
  <si>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</si>
  <si>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</si>
  <si>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</si>
  <si>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</si>
  <si>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</si>
  <si>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</si>
  <si>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</si>
  <si>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</si>
  <si>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</si>
  <si>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</si>
  <si>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</si>
  <si>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</si>
  <si>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</si>
  <si>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</si>
  <si>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</si>
  <si>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</si>
  <si>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</si>
  <si>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</si>
  <si>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</si>
  <si>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</si>
  <si>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</si>
  <si>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</si>
  <si>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</si>
  <si>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</si>
  <si>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</si>
  <si>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</si>
  <si>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</si>
  <si>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</si>
  <si>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</si>
  <si>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</si>
  <si>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</si>
  <si>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</si>
  <si>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</si>
  <si>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</si>
  <si>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</si>
  <si>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</si>
  <si>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</si>
  <si>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</si>
  <si>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</si>
  <si>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</si>
  <si>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</si>
  <si>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</si>
  <si>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</si>
  <si>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</si>
  <si>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</si>
  <si>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</si>
  <si>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</si>
  <si>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</si>
  <si>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</si>
  <si>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</si>
  <si>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</si>
  <si>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</si>
  <si>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</si>
  <si>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</si>
  <si>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</si>
  <si>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</si>
  <si>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</si>
  <si>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</si>
  <si>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</si>
  <si>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</si>
  <si>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</si>
  <si>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</si>
  <si>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</si>
  <si>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</si>
  <si>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</si>
  <si>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</si>
  <si>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</si>
  <si>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</si>
  <si>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</si>
  <si>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</si>
  <si>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</si>
  <si>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</si>
  <si>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</si>
  <si>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</si>
  <si>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</si>
  <si>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</si>
  <si>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</si>
  <si>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</si>
  <si>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</si>
  <si>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</si>
  <si>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</si>
  <si>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</si>
  <si>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</si>
  <si>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</si>
  <si>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</si>
  <si>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</si>
  <si>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</si>
  <si>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</si>
  <si>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</si>
  <si>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</si>
  <si>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</si>
  <si>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</si>
  <si>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</si>
  <si>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</si>
  <si>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</si>
  <si>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</si>
  <si>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</si>
  <si>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</si>
  <si>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</si>
  <si>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</si>
  <si>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</si>
  <si>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</si>
  <si>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</si>
  <si>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</si>
  <si>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</si>
  <si>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</si>
  <si>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</si>
  <si>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</si>
  <si>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</si>
  <si>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</si>
  <si>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</si>
  <si>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</si>
  <si>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</si>
  <si>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</si>
  <si>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</si>
  <si>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</si>
  <si>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</si>
  <si>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</si>
  <si>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</si>
  <si>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</si>
  <si>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</si>
  <si>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</si>
  <si>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</si>
  <si>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</si>
  <si>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</si>
  <si>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</si>
  <si>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</si>
  <si>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</si>
  <si>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</si>
  <si>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</si>
  <si>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</si>
  <si>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</si>
  <si>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</si>
  <si>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</si>
  <si>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</si>
  <si>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</si>
  <si>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</si>
  <si>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</si>
  <si>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</si>
  <si>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</si>
  <si>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</si>
  <si>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</si>
  <si>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</si>
  <si>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</si>
  <si>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</si>
  <si>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</si>
  <si>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</si>
  <si>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</si>
  <si>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</si>
  <si>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</si>
  <si>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</si>
  <si>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</si>
  <si>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</si>
  <si>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</si>
  <si>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</si>
  <si>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</si>
  <si>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</si>
  <si>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</si>
  <si>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</si>
  <si>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</si>
  <si>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</si>
  <si>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</si>
  <si>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</si>
  <si>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</si>
  <si>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</si>
  <si>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</si>
  <si>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</si>
  <si>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</si>
  <si>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</si>
  <si>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</si>
  <si>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</si>
  <si>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</si>
  <si>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</si>
  <si>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</si>
  <si>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</si>
  <si>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</si>
  <si>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</si>
  <si>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</si>
  <si>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</si>
  <si>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</si>
  <si>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</si>
  <si>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</si>
  <si>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</si>
  <si>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</si>
  <si>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</si>
  <si>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</si>
  <si>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</si>
  <si>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</si>
  <si>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</si>
  <si>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</si>
  <si>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</si>
  <si>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</si>
  <si>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</si>
  <si>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</si>
  <si>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</si>
  <si>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</si>
  <si>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</si>
  <si>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</si>
  <si>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</si>
  <si>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</si>
  <si>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</si>
  <si>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</si>
  <si>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</si>
  <si>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</si>
  <si>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</si>
  <si>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</si>
  <si>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</si>
  <si>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</si>
  <si>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</si>
  <si>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</si>
  <si>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</si>
  <si>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</si>
  <si>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</si>
  <si>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</si>
  <si>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</si>
  <si>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</si>
  <si>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</si>
  <si>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</si>
  <si>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</si>
  <si>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</si>
  <si>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</si>
  <si>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</si>
  <si>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</si>
  <si>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</si>
  <si>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</si>
  <si>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</si>
  <si>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</si>
  <si>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</si>
  <si>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</si>
  <si>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</si>
  <si>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</si>
  <si>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</si>
  <si>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</si>
  <si>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</si>
  <si>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</si>
  <si>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</si>
  <si>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</si>
  <si>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</si>
  <si>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</si>
  <si>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</si>
  <si>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</si>
  <si>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</si>
  <si>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</si>
  <si>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</si>
  <si>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</si>
  <si>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</si>
  <si>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</si>
  <si>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</si>
  <si>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</si>
  <si>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</si>
  <si>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</si>
  <si>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</si>
  <si>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</si>
  <si>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</si>
  <si>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</si>
  <si>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</si>
  <si>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</si>
  <si>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</si>
  <si>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</si>
  <si>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</si>
  <si>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</si>
  <si>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</si>
  <si>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</si>
  <si>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</si>
  <si>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</si>
  <si>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</si>
  <si>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</si>
  <si>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</si>
  <si>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</si>
  <si>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</si>
  <si>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</si>
  <si>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</si>
  <si>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</si>
  <si>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</si>
  <si>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</si>
  <si>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</si>
  <si>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</si>
  <si>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</si>
  <si>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</si>
  <si>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</si>
  <si>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</si>
  <si>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</si>
  <si>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</si>
  <si>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</si>
  <si>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</si>
  <si>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</si>
  <si>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</si>
  <si>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</si>
  <si>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</si>
  <si>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</si>
  <si>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</si>
  <si>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</si>
  <si>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</si>
  <si>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</si>
  <si>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</si>
  <si>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</si>
  <si>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</si>
  <si>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</si>
  <si>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</si>
  <si>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</si>
  <si>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</si>
  <si>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</si>
  <si>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</si>
  <si>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</si>
  <si>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</si>
  <si>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</si>
  <si>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</si>
  <si>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</si>
  <si>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</si>
  <si>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</si>
  <si>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</si>
  <si>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</si>
  <si>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</si>
  <si>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</si>
  <si>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</si>
  <si>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</si>
  <si>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</si>
  <si>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</si>
  <si>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</si>
  <si>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</si>
  <si>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</si>
  <si>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</si>
  <si>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</si>
  <si>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</si>
  <si>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</si>
  <si>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</si>
  <si>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</si>
  <si>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</si>
  <si>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</si>
  <si>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</si>
  <si>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</si>
  <si>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</si>
  <si>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</si>
  <si>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</si>
  <si>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</si>
  <si>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</si>
  <si>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</si>
  <si>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</si>
  <si>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</si>
  <si>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</si>
  <si>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</si>
  <si>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</si>
  <si>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</si>
  <si>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</si>
  <si>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</si>
  <si>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</si>
  <si>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</si>
  <si>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</si>
  <si>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</si>
  <si>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</si>
  <si>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</si>
  <si>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</si>
  <si>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</si>
  <si>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</si>
  <si>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</si>
  <si>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</si>
  <si>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</si>
  <si>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</si>
  <si>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</si>
  <si>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</si>
  <si>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</si>
  <si>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</si>
  <si>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</si>
  <si>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</si>
  <si>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</si>
  <si>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</si>
  <si>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</si>
  <si>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</si>
  <si>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</si>
  <si>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</si>
  <si>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</si>
  <si>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</si>
  <si>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</si>
  <si>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</si>
  <si>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</si>
  <si>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</si>
  <si>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</si>
  <si>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</si>
  <si>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</si>
  <si>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</si>
  <si>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</si>
  <si>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</si>
  <si>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</si>
  <si>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</si>
  <si>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</si>
  <si>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</si>
  <si>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</si>
  <si>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</si>
  <si>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</si>
  <si>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</si>
  <si>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</si>
  <si>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</si>
  <si>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</si>
  <si>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</si>
  <si>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</si>
  <si>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</si>
  <si>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</si>
  <si>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</si>
  <si>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</si>
  <si>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</si>
  <si>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</si>
  <si>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</si>
  <si>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</si>
  <si>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</si>
  <si>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</si>
  <si>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</si>
  <si>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</si>
  <si>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</si>
  <si>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</si>
  <si>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</si>
  <si>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</si>
  <si>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</si>
  <si>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</si>
  <si>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</si>
  <si>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</si>
  <si>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</si>
  <si>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</si>
  <si>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</si>
  <si>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</si>
  <si>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</si>
  <si>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</si>
  <si>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</si>
  <si>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</si>
  <si>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</si>
  <si>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</si>
  <si>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</si>
  <si>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</si>
  <si>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</si>
  <si>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</si>
  <si>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</si>
  <si>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</si>
  <si>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</si>
  <si>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</si>
  <si>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</si>
  <si>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</si>
  <si>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</si>
  <si>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</si>
  <si>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</si>
  <si>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</si>
  <si>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</si>
  <si>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</si>
  <si>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</si>
  <si>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</si>
  <si>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</si>
  <si>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</si>
  <si>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</si>
  <si>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</si>
  <si>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</si>
  <si>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</si>
  <si>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</si>
  <si>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</si>
  <si>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</si>
  <si>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</si>
  <si>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</si>
  <si>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</si>
  <si>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</si>
  <si>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</si>
  <si>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</si>
  <si>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</si>
  <si>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</si>
  <si>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</si>
  <si>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</si>
  <si>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</si>
  <si>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</si>
  <si>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</si>
  <si>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</si>
  <si>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</si>
  <si>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</si>
  <si>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</si>
  <si>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</si>
  <si>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</si>
  <si>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</si>
  <si>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</si>
  <si>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</si>
  <si>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</si>
  <si>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</si>
  <si>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</si>
  <si>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</si>
  <si>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</si>
  <si>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</si>
  <si>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</si>
  <si>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</si>
  <si>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</si>
  <si>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</si>
  <si>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</si>
  <si>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</si>
  <si>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</si>
  <si>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</si>
  <si>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</si>
  <si>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</si>
  <si>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</si>
  <si>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</si>
  <si>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</si>
  <si>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</si>
  <si>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</si>
  <si>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</si>
  <si>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</si>
  <si>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</si>
  <si>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</si>
  <si>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</si>
  <si>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</si>
  <si>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</si>
  <si>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</si>
  <si>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</si>
  <si>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</si>
  <si>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</si>
  <si>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</si>
  <si>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</si>
  <si>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</si>
  <si>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</si>
  <si>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</si>
  <si>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</si>
  <si>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</si>
  <si>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</si>
  <si>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</si>
  <si>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</si>
  <si>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</si>
  <si>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</si>
  <si>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</si>
  <si>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</si>
  <si>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</si>
  <si>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</si>
  <si>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</si>
  <si>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</si>
  <si>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</si>
  <si>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</si>
  <si>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</si>
  <si>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</si>
  <si>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</si>
  <si>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</si>
  <si>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</si>
  <si>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</si>
  <si>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</si>
  <si>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</si>
  <si>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</si>
  <si>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</si>
  <si>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</si>
  <si>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</si>
  <si>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</si>
  <si>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</si>
  <si>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</si>
  <si>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</si>
  <si>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</si>
  <si>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</si>
  <si>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</si>
  <si>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</si>
  <si>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</si>
  <si>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</si>
  <si>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</si>
  <si>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</si>
  <si>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</si>
  <si>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</si>
  <si>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</si>
  <si>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</si>
  <si>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</si>
  <si>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</si>
  <si>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</si>
  <si>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</si>
  <si>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</si>
  <si>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</si>
  <si>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</si>
  <si>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</si>
  <si>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</si>
  <si>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</si>
  <si>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</si>
  <si>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</si>
  <si>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</si>
  <si>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</si>
  <si>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</si>
  <si>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</si>
  <si>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</si>
  <si>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</si>
  <si>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</si>
  <si>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</si>
  <si>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</si>
  <si>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</si>
  <si>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</si>
  <si>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</si>
  <si>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</si>
  <si>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</si>
  <si>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</si>
  <si>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</si>
  <si>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</si>
  <si>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</si>
  <si>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</si>
  <si>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</si>
  <si>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</si>
  <si>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</si>
  <si>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</si>
  <si>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</si>
  <si>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</si>
  <si>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</si>
  <si>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</si>
  <si>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</si>
  <si>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</si>
  <si>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</si>
  <si>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</si>
  <si>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</si>
  <si>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</si>
  <si>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</si>
  <si>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</si>
  <si>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</si>
  <si>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</si>
  <si>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</si>
  <si>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</si>
  <si>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</si>
  <si>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</si>
  <si>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</si>
  <si>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</si>
  <si>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</si>
  <si>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</si>
  <si>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</si>
  <si>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</si>
  <si>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</si>
  <si>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</si>
  <si>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</si>
  <si>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</si>
  <si>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</si>
  <si>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</si>
  <si>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</si>
  <si>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</si>
  <si>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</si>
  <si>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</si>
  <si>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</si>
  <si>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</si>
  <si>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</si>
  <si>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</si>
  <si>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</si>
  <si>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</si>
  <si>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</si>
  <si>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</si>
  <si>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</si>
  <si>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</si>
  <si>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</si>
  <si>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</si>
  <si>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</si>
  <si>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</si>
  <si>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</si>
  <si>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</si>
  <si>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</si>
  <si>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</si>
  <si>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</si>
  <si>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</si>
  <si>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</si>
  <si>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</si>
  <si>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</si>
  <si>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</si>
  <si>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</si>
  <si>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</si>
  <si>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</si>
  <si>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</si>
  <si>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</si>
  <si>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</si>
  <si>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</si>
  <si>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</si>
  <si>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</si>
  <si>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</si>
  <si>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</si>
  <si>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</si>
  <si>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</si>
  <si>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</si>
  <si>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</si>
  <si>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</si>
  <si>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</si>
  <si>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</si>
  <si>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</si>
  <si>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</si>
  <si>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</si>
  <si>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</si>
  <si>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</si>
  <si>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</si>
  <si>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</si>
  <si>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</si>
  <si>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</si>
  <si>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</si>
  <si>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</si>
  <si>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</si>
  <si>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</si>
  <si>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</si>
  <si>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</si>
  <si>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</si>
  <si>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</si>
  <si>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</si>
  <si>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</si>
  <si>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</si>
  <si>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</si>
  <si>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</si>
  <si>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</si>
  <si>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</si>
  <si>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</si>
  <si>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</si>
  <si>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</si>
  <si>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</si>
  <si>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</si>
  <si>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</si>
  <si>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</si>
  <si>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</si>
  <si>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</si>
  <si>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</si>
  <si>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</si>
  <si>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</si>
  <si>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</si>
  <si>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</si>
  <si>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</si>
  <si>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</si>
  <si>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</si>
  <si>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</si>
  <si>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</si>
  <si>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</si>
  <si>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</si>
  <si>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</si>
  <si>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</si>
  <si>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</si>
  <si>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</si>
  <si>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</si>
  <si>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</si>
  <si>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</si>
  <si>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</si>
  <si>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</si>
  <si>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</si>
  <si>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</si>
  <si>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</si>
  <si>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</si>
  <si>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</si>
  <si>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</si>
  <si>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</si>
  <si>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</si>
  <si>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</si>
  <si>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</si>
  <si>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</si>
  <si>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</si>
  <si>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</si>
  <si>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</si>
  <si>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</si>
  <si>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</si>
  <si>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</si>
  <si>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</si>
  <si>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</si>
  <si>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</si>
  <si>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</si>
  <si>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</si>
  <si>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</si>
  <si>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</si>
  <si>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</si>
  <si>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</si>
  <si>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</si>
  <si>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</si>
  <si>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</si>
  <si>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</si>
  <si>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</si>
  <si>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</si>
  <si>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</si>
  <si>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</si>
  <si>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</si>
  <si>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</si>
  <si>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</si>
  <si>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</si>
  <si>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</si>
  <si>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</si>
  <si>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</si>
  <si>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</si>
  <si>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</si>
  <si>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</si>
  <si>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</si>
  <si>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</si>
  <si>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</si>
  <si>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</si>
  <si>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</si>
  <si>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</si>
  <si>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</si>
  <si>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</si>
  <si>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</si>
  <si>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</si>
  <si>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</si>
  <si>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</si>
  <si>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</si>
  <si>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</si>
  <si>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</si>
  <si>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</si>
  <si>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</si>
  <si>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</si>
  <si>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</si>
  <si>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</si>
  <si>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</si>
  <si>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</si>
  <si>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</si>
  <si>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</si>
  <si>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</si>
  <si>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</si>
  <si>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</si>
  <si>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</si>
  <si>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</si>
  <si>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</si>
  <si>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</si>
  <si>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</si>
  <si>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</si>
  <si>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</si>
  <si>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</si>
  <si>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</si>
  <si>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</si>
  <si>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</si>
  <si>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</si>
  <si>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</si>
  <si>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</si>
  <si>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</si>
  <si>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</si>
  <si>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</si>
  <si>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</si>
  <si>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</si>
  <si>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</si>
  <si>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</si>
  <si>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</si>
  <si>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</si>
  <si>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</si>
  <si>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</si>
  <si>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</si>
  <si>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</si>
  <si>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</si>
  <si>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</si>
  <si>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</si>
  <si>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</si>
  <si>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</si>
  <si>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</si>
  <si>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</si>
  <si>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</si>
  <si>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</si>
  <si>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</si>
  <si>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</si>
  <si>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</si>
  <si>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</si>
  <si>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</si>
  <si>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</si>
  <si>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</si>
  <si>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</si>
  <si>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</si>
  <si>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</si>
  <si>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</si>
  <si>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</si>
  <si>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</si>
  <si>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</si>
  <si>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</si>
  <si>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</si>
  <si>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</si>
  <si>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</si>
  <si>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</si>
  <si>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</si>
  <si>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</si>
  <si>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</si>
  <si>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</si>
  <si>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</si>
  <si>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</si>
  <si>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</si>
  <si>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</si>
  <si>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</si>
  <si>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</si>
  <si>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</si>
  <si>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</si>
  <si>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</si>
  <si>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</si>
  <si>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</si>
  <si>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</si>
  <si>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</si>
  <si>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</si>
  <si>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</si>
  <si>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</si>
  <si>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</si>
  <si>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</si>
  <si>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</si>
  <si>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</si>
  <si>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</si>
  <si>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</si>
  <si>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</si>
  <si>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</si>
  <si>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</si>
  <si>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</si>
  <si>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</si>
  <si>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</si>
  <si>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</si>
  <si>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</si>
  <si>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</si>
  <si>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</si>
  <si>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</si>
  <si>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</si>
  <si>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</si>
  <si>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</si>
  <si>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</si>
  <si>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</si>
  <si>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</si>
  <si>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</si>
  <si>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</si>
  <si>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</si>
  <si>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</si>
  <si>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</si>
  <si>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</si>
  <si>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</si>
  <si>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</si>
  <si>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</si>
  <si>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</si>
  <si>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</si>
  <si>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</si>
  <si>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</si>
  <si>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</si>
  <si>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</si>
  <si>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</si>
  <si>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</si>
  <si>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</si>
  <si>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</si>
  <si>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</si>
  <si>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</si>
  <si>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</si>
  <si>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</si>
  <si>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</si>
  <si>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</si>
  <si>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</si>
  <si>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</si>
  <si>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</si>
  <si>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</si>
  <si>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</si>
  <si>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</si>
  <si>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</si>
  <si>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</si>
  <si>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</si>
  <si>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</si>
  <si>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</si>
  <si>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</si>
  <si>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</si>
  <si>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</si>
  <si>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</si>
  <si>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</si>
  <si>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</si>
  <si>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</si>
  <si>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</si>
  <si>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</si>
  <si>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</si>
  <si>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</si>
  <si>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</si>
  <si>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</si>
  <si>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</si>
  <si>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</si>
  <si>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</si>
  <si>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</si>
  <si>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</si>
  <si>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</si>
  <si>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</si>
  <si>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</si>
  <si>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</si>
  <si>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</si>
  <si>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</si>
  <si>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</si>
  <si>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</si>
  <si>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</si>
  <si>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</si>
  <si>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</si>
  <si>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</si>
  <si>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</si>
  <si>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</si>
  <si>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</si>
  <si>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</si>
  <si>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</si>
  <si>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</si>
  <si>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</si>
  <si>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</si>
  <si>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</si>
  <si>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</si>
  <si>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</si>
  <si>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</si>
  <si>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</si>
  <si>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</si>
  <si>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</si>
  <si>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</si>
  <si>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</si>
  <si>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</si>
  <si>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</si>
  <si>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</si>
  <si>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</si>
  <si>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</si>
  <si>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</si>
  <si>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</si>
  <si>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</si>
  <si>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</si>
  <si>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</si>
  <si>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</si>
  <si>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</si>
  <si>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</si>
  <si>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</si>
  <si>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</si>
  <si>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</si>
  <si>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</si>
  <si>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</si>
  <si>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</si>
  <si>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</si>
  <si>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</si>
  <si>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</si>
  <si>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</si>
  <si>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</si>
  <si>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</si>
  <si>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</si>
  <si>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</si>
  <si>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</si>
  <si>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</si>
  <si>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</si>
  <si>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</si>
  <si>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</si>
  <si>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</si>
  <si>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</si>
  <si>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</si>
  <si>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</si>
  <si>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</si>
  <si>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</si>
  <si>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</si>
  <si>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</si>
  <si>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</si>
  <si>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</si>
  <si>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</si>
  <si>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</si>
  <si>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</si>
  <si>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</si>
  <si>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</si>
  <si>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</si>
  <si>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</si>
  <si>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</si>
  <si>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</si>
  <si>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</si>
  <si>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</si>
  <si>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</si>
  <si>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</si>
  <si>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</si>
  <si>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</si>
  <si>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</si>
  <si>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</si>
  <si>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</si>
  <si>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</si>
  <si>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</si>
  <si>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</si>
  <si>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</si>
  <si>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</si>
  <si>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</si>
  <si>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</si>
  <si>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</si>
  <si>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</si>
  <si>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</si>
  <si>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</si>
  <si>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</si>
  <si>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</si>
  <si>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</si>
  <si>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</si>
  <si>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</si>
  <si>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</si>
  <si>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</si>
  <si>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</si>
  <si>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</si>
  <si>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</si>
  <si>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</si>
  <si>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</si>
  <si>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</si>
  <si>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</si>
  <si>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</si>
  <si>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</si>
  <si>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</si>
  <si>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</si>
  <si>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</si>
  <si>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</si>
  <si>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</si>
  <si>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</si>
  <si>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</si>
  <si>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</si>
  <si>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</si>
  <si>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</si>
  <si>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</si>
  <si>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</si>
  <si>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</si>
  <si>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</si>
  <si>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</si>
  <si>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</si>
  <si>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</si>
  <si>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</si>
  <si>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</si>
  <si>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</si>
  <si>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</si>
  <si>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</si>
  <si>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</si>
  <si>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</si>
  <si>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</si>
  <si>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</si>
  <si>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</si>
  <si>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</si>
  <si>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</si>
  <si>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</si>
  <si>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</si>
  <si>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</si>
  <si>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</si>
  <si>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</si>
  <si>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</si>
  <si>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</si>
  <si>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</si>
  <si>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</si>
  <si>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</si>
  <si>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</si>
  <si>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</si>
  <si>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</si>
  <si>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</si>
  <si>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</si>
  <si>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</si>
  <si>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</si>
  <si>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</si>
  <si>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</si>
  <si>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</si>
  <si>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</si>
  <si>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</si>
  <si>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</si>
  <si>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</si>
  <si>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</si>
  <si>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</si>
  <si>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</si>
  <si>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</si>
  <si>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</si>
  <si>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</si>
  <si>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</si>
  <si>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</si>
  <si>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</si>
  <si>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</si>
  <si>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</si>
  <si>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</si>
  <si>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</si>
  <si>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</si>
  <si>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</si>
  <si>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</si>
  <si>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</si>
  <si>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</si>
  <si>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</si>
  <si>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</si>
  <si>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</si>
  <si>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</si>
  <si>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</si>
  <si>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</si>
  <si>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</si>
  <si>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</si>
  <si>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</si>
  <si>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</si>
  <si>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</si>
  <si>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</si>
  <si>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</si>
  <si>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</si>
  <si>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</si>
  <si>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</si>
  <si>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</si>
  <si>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</si>
  <si>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</si>
  <si>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</si>
  <si>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</si>
  <si>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</si>
  <si>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</si>
  <si>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</si>
  <si>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</si>
  <si>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</si>
  <si>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</si>
  <si>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</si>
  <si>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</si>
  <si>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</si>
  <si>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</si>
  <si>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</si>
  <si>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</si>
  <si>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</si>
  <si>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</si>
  <si>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</si>
  <si>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</si>
  <si>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</si>
  <si>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</si>
  <si>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</si>
  <si>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</si>
  <si>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</si>
  <si>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</si>
  <si>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</si>
  <si>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</si>
  <si>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</si>
  <si>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</si>
  <si>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</si>
  <si>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</si>
  <si>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</si>
  <si>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</si>
  <si>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</si>
  <si>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</si>
  <si>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</si>
  <si>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</si>
  <si>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</si>
  <si>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</si>
  <si>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</si>
  <si>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</si>
  <si>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</si>
  <si>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</si>
  <si>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</si>
  <si>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</si>
  <si>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</si>
  <si>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</si>
  <si>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</si>
  <si>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</si>
  <si>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</si>
  <si>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</si>
  <si>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</si>
  <si>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</si>
  <si>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</si>
  <si>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</si>
  <si>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</si>
  <si>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</si>
  <si>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</si>
  <si>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</si>
  <si>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</si>
  <si>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</si>
  <si>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</si>
  <si>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</si>
  <si>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</si>
  <si>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</si>
  <si>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</si>
  <si>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</si>
  <si>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</si>
  <si>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</si>
  <si>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</si>
  <si>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</si>
  <si>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</si>
  <si>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</si>
  <si>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</si>
  <si>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</si>
  <si>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</si>
  <si>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</si>
  <si>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</si>
  <si>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</si>
  <si>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</si>
  <si>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</si>
  <si>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</si>
  <si>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</si>
  <si>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</si>
  <si>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</si>
  <si>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</si>
  <si>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</si>
  <si>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</si>
  <si>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</si>
  <si>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</si>
  <si>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</si>
  <si>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</si>
  <si>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</si>
  <si>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</si>
  <si>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</si>
  <si>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</si>
  <si>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</si>
  <si>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</si>
  <si>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</si>
  <si>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</si>
  <si>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</si>
  <si>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</si>
  <si>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</si>
  <si>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</si>
  <si>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</si>
  <si>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</si>
  <si>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</si>
  <si>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</si>
  <si>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</si>
  <si>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</si>
  <si>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</si>
  <si>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</si>
  <si>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</si>
  <si>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</si>
  <si>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</si>
  <si>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</si>
  <si>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</si>
  <si>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</si>
  <si>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</si>
  <si>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</si>
  <si>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</si>
  <si>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</si>
  <si>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</si>
  <si>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</si>
  <si>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</si>
  <si>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</si>
  <si>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</si>
  <si>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</si>
  <si>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</si>
  <si>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</si>
  <si>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</si>
  <si>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</si>
  <si>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</si>
  <si>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</si>
  <si>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</si>
  <si>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</si>
  <si>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</si>
  <si>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</si>
  <si>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</si>
  <si>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</si>
  <si>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</si>
  <si>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</si>
  <si>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</si>
  <si>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</si>
  <si>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</si>
  <si>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</si>
  <si>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</si>
  <si>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</si>
  <si>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</si>
  <si>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</si>
  <si>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</si>
  <si>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</si>
  <si>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</si>
  <si>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</si>
  <si>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</si>
  <si>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</si>
  <si>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</si>
  <si>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</si>
  <si>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</si>
  <si>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</si>
  <si>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</si>
  <si>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</si>
  <si>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</si>
  <si>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</si>
  <si>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</si>
  <si>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</si>
  <si>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</si>
  <si>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</si>
  <si>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</si>
  <si>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</si>
  <si>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</si>
  <si>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</si>
  <si>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</si>
  <si>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</si>
  <si>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</si>
  <si>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</si>
  <si>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</si>
  <si>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</si>
  <si>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</si>
  <si>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</si>
  <si>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</si>
  <si>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</si>
  <si>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</si>
  <si>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</si>
  <si>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</si>
  <si>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</si>
  <si>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</si>
  <si>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</si>
  <si>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</si>
  <si>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</si>
  <si>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</si>
  <si>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</si>
  <si>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</si>
  <si>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</si>
  <si>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</si>
  <si>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</si>
  <si>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</si>
  <si>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</si>
  <si>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</si>
  <si>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</si>
  <si>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</si>
  <si>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</si>
  <si>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</si>
  <si>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</si>
  <si>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</si>
  <si>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</si>
  <si>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</si>
  <si>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</si>
  <si>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</si>
  <si>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</si>
  <si>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</si>
  <si>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</si>
  <si>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</si>
  <si>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</si>
  <si>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</si>
  <si>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</si>
  <si>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</si>
  <si>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</si>
  <si>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</si>
  <si>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</si>
  <si>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</si>
  <si>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</si>
  <si>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</si>
  <si>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</si>
  <si>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</si>
  <si>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</si>
  <si>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</si>
  <si>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</si>
  <si>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</si>
  <si>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</si>
  <si>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</si>
  <si>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</si>
  <si>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</si>
  <si>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</si>
  <si>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</si>
  <si>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</si>
  <si>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</si>
  <si>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</si>
  <si>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</si>
  <si>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</si>
  <si>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</si>
  <si>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</si>
  <si>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</si>
  <si>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</si>
  <si>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</si>
  <si>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</si>
  <si>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</si>
  <si>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</si>
  <si>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</si>
  <si>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</si>
  <si>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</si>
  <si>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</si>
  <si>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</si>
  <si>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</si>
  <si>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</si>
  <si>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</si>
  <si>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</si>
  <si>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</si>
  <si>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</si>
  <si>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</si>
  <si>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</si>
  <si>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</si>
  <si>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</si>
  <si>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</si>
  <si>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</si>
  <si>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</si>
  <si>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</si>
  <si>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</si>
  <si>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</si>
  <si>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</si>
  <si>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</si>
  <si>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</si>
  <si>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</si>
  <si>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</si>
  <si>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</si>
  <si>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</si>
  <si>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</si>
  <si>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</si>
  <si>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</si>
  <si>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</si>
  <si>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</si>
  <si>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</si>
  <si>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</si>
  <si>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</si>
  <si>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</si>
  <si>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</si>
  <si>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</si>
  <si>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</si>
  <si>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</si>
  <si>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</si>
  <si>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</si>
  <si>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</si>
  <si>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</si>
  <si>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</si>
  <si>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</si>
  <si>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</si>
  <si>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</si>
  <si>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</si>
  <si>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</si>
  <si>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</si>
  <si>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</si>
  <si>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</si>
  <si>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</si>
  <si>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</si>
  <si>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</si>
  <si>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</si>
  <si>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</si>
  <si>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</si>
  <si>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</si>
  <si>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</si>
  <si>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</si>
  <si>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</si>
  <si>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</si>
  <si>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</si>
  <si>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</si>
  <si>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</si>
  <si>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</si>
  <si>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</si>
  <si>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</si>
  <si>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</si>
  <si>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</si>
  <si>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</si>
  <si>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</si>
  <si>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</si>
  <si>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</si>
  <si>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</si>
  <si>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</si>
  <si>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</si>
  <si>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</si>
  <si>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</si>
  <si>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</si>
  <si>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</si>
  <si>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</si>
  <si>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</si>
  <si>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</si>
  <si>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</si>
  <si>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</si>
  <si>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</si>
  <si>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</si>
  <si>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</si>
  <si>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</si>
  <si>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</si>
  <si>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</si>
  <si>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</si>
  <si>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</si>
  <si>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</si>
  <si>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</si>
  <si>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</si>
  <si>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</si>
  <si>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</si>
  <si>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</si>
  <si>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</si>
  <si>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</si>
  <si>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</si>
  <si>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</si>
  <si>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</si>
  <si>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</si>
  <si>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</si>
  <si>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</si>
  <si>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</si>
  <si>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</si>
  <si>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</si>
  <si>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</si>
  <si>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</si>
  <si>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</si>
  <si>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</si>
  <si>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</si>
  <si>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</si>
  <si>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</si>
  <si>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</si>
  <si>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</si>
  <si>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</si>
  <si>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</si>
  <si>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</si>
  <si>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</si>
  <si>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</si>
  <si>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</si>
  <si>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</si>
  <si>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</si>
  <si>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</si>
  <si>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</si>
  <si>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</si>
  <si>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</si>
  <si>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</si>
  <si>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</si>
  <si>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</si>
  <si>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</si>
  <si>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</si>
  <si>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</si>
  <si>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</si>
  <si>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</si>
  <si>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</si>
  <si>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</si>
  <si>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</si>
  <si>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</si>
  <si>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</si>
  <si>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</si>
  <si>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</si>
  <si>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</si>
  <si>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</si>
  <si>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</si>
  <si>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</si>
  <si>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</si>
  <si>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</si>
  <si>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</si>
  <si>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</si>
  <si>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</si>
  <si>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</si>
  <si>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</si>
  <si>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</si>
  <si>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</si>
  <si>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</si>
  <si>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</si>
  <si>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</si>
  <si>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</si>
  <si>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</si>
  <si>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</si>
  <si>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</si>
  <si>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</si>
  <si>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</si>
  <si>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</si>
  <si>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</si>
  <si>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</si>
  <si>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</si>
  <si>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</si>
  <si>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</si>
  <si>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</si>
  <si>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</si>
  <si>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</si>
  <si>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</si>
  <si>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</si>
  <si>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</si>
  <si>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</si>
  <si>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</si>
  <si>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</si>
  <si>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</si>
  <si>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</si>
  <si>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</si>
  <si>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</si>
  <si>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</si>
  <si>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</si>
  <si>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</si>
  <si>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</si>
  <si>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</si>
  <si>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</si>
  <si>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</si>
  <si>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</si>
  <si>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</si>
  <si>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</si>
  <si>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</si>
  <si>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</si>
  <si>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</si>
  <si>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</si>
  <si>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</si>
  <si>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</si>
  <si>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</si>
  <si>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</si>
  <si>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</si>
  <si>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</si>
  <si>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</si>
  <si>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</si>
  <si>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</si>
  <si>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</si>
  <si>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</si>
  <si>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</si>
  <si>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</si>
  <si>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</si>
  <si>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</si>
  <si>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</si>
  <si>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</si>
  <si>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</si>
  <si>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</si>
  <si>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</si>
  <si>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</si>
  <si>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</si>
  <si>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</si>
  <si>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</si>
  <si>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</si>
  <si>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</si>
  <si>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</si>
  <si>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</si>
  <si>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</si>
  <si>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</si>
  <si>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</si>
  <si>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</si>
  <si>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</si>
  <si>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</si>
  <si>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</si>
  <si>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</si>
  <si>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</si>
  <si>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</si>
  <si>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</si>
  <si>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</si>
  <si>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</si>
  <si>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</si>
  <si>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</si>
  <si>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</si>
  <si>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</si>
  <si>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</si>
  <si>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</si>
  <si>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</si>
  <si>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</si>
  <si>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</si>
  <si>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</si>
  <si>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</si>
  <si>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</si>
  <si>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</si>
  <si>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</si>
  <si>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</si>
  <si>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</si>
  <si>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</si>
  <si>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</si>
  <si>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</si>
  <si>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</si>
  <si>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</si>
  <si>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</si>
  <si>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</si>
  <si>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</si>
  <si>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</si>
  <si>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</si>
  <si>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</si>
  <si>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</si>
  <si>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</si>
  <si>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</si>
  <si>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</si>
  <si>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</si>
  <si>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</si>
  <si>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</si>
  <si>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</si>
  <si>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</si>
  <si>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</si>
  <si>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</si>
  <si>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</si>
  <si>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</si>
  <si>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</si>
  <si>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</si>
  <si>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</si>
  <si>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</si>
  <si>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</si>
  <si>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</si>
  <si>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</si>
  <si>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</si>
  <si>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</si>
  <si>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</si>
  <si>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</si>
  <si>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</si>
  <si>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</si>
  <si>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</si>
  <si>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</si>
  <si>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</si>
  <si>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</si>
  <si>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</si>
  <si>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</si>
  <si>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</si>
  <si>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</si>
  <si>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</si>
  <si>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</si>
  <si>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</si>
  <si>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</si>
  <si>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</si>
  <si>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</si>
  <si>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</si>
  <si>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</si>
  <si>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</si>
  <si>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</si>
  <si>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</si>
  <si>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</si>
  <si>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</si>
  <si>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</si>
  <si>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</si>
  <si>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</si>
  <si>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</si>
  <si>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</si>
  <si>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</si>
  <si>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</si>
  <si>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</si>
  <si>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</si>
  <si>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</si>
  <si>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</si>
  <si>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</si>
  <si>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</si>
  <si>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</si>
  <si>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</si>
  <si>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</si>
  <si>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</si>
  <si>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</si>
  <si>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</si>
  <si>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</si>
  <si>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</si>
  <si>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</si>
  <si>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</si>
  <si>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</si>
  <si>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</si>
  <si>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</si>
  <si>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</si>
  <si>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</si>
  <si>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</si>
  <si>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</si>
  <si>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</si>
  <si>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</si>
  <si>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</si>
  <si>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</si>
  <si>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</si>
  <si>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</si>
  <si>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</si>
  <si>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</si>
  <si>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</si>
  <si>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</si>
  <si>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</si>
  <si>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</si>
  <si>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</si>
  <si>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</si>
  <si>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</si>
  <si>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</si>
  <si>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</si>
  <si>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</si>
  <si>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</si>
  <si>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</si>
  <si>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</si>
  <si>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</si>
  <si>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</si>
  <si>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</si>
  <si>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</si>
  <si>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</si>
  <si>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</si>
  <si>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</si>
  <si>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</si>
  <si>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</si>
  <si>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</si>
  <si>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</si>
  <si>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</si>
  <si>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</si>
  <si>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</si>
  <si>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</si>
  <si>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</si>
  <si>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</si>
  <si>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</si>
  <si>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</si>
  <si>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</si>
  <si>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</si>
  <si>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</si>
  <si>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</si>
  <si>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</si>
  <si>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</si>
  <si>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</si>
  <si>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</si>
  <si>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</si>
  <si>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</si>
  <si>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</si>
  <si>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</si>
  <si>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</si>
  <si>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</si>
  <si>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</si>
  <si>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</si>
  <si>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</si>
  <si>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</si>
  <si>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</si>
  <si>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</si>
  <si>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</si>
  <si>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</si>
  <si>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</si>
  <si>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</si>
  <si>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</si>
  <si>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</si>
  <si>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</si>
  <si>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</si>
  <si>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</si>
  <si>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</si>
  <si>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</si>
  <si>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</si>
  <si>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</si>
  <si>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</si>
  <si>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</si>
  <si>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</si>
  <si>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</si>
  <si>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</si>
  <si>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</si>
  <si>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</si>
  <si>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</si>
  <si>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</si>
  <si>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</si>
  <si>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</si>
  <si>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</si>
  <si>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</si>
  <si>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</si>
  <si>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</si>
  <si>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</si>
  <si>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</si>
  <si>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</si>
  <si>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</si>
  <si>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</si>
  <si>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</si>
  <si>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</si>
  <si>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</si>
  <si>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</si>
  <si>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</si>
  <si>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</si>
  <si>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</si>
  <si>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</si>
  <si>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</si>
  <si>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</si>
  <si>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</si>
  <si>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</si>
  <si>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</si>
  <si>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</si>
  <si>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</si>
  <si>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</si>
  <si>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</si>
  <si>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</si>
  <si>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</si>
  <si>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</si>
  <si>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</si>
  <si>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</si>
  <si>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</si>
  <si>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</si>
  <si>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</si>
  <si>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</si>
  <si>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</si>
  <si>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</si>
  <si>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</si>
  <si>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</si>
  <si>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</si>
  <si>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</si>
  <si>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</si>
  <si>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</si>
  <si>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</si>
  <si>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</si>
  <si>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</si>
  <si>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</si>
  <si>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</si>
  <si>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</si>
  <si>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</si>
  <si>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</si>
  <si>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</si>
  <si>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</si>
  <si>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</si>
  <si>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</si>
  <si>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</si>
  <si>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</si>
  <si>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</si>
  <si>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</si>
  <si>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</si>
  <si>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</si>
  <si>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</si>
  <si>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</si>
  <si>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</si>
  <si>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</si>
  <si>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</si>
  <si>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</si>
  <si>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</si>
  <si>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</si>
  <si>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</si>
  <si>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</si>
  <si>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</si>
  <si>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</si>
  <si>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</si>
  <si>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</si>
  <si>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</si>
  <si>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</si>
  <si>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</si>
  <si>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</si>
  <si>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</si>
  <si>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</si>
  <si>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</si>
  <si>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</si>
  <si>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</si>
  <si>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</si>
  <si>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</si>
  <si>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</si>
  <si>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</si>
  <si>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</si>
  <si>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</si>
  <si>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</si>
  <si>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</si>
  <si>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</si>
  <si>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</si>
  <si>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</si>
  <si>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</si>
  <si>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</si>
  <si>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</si>
  <si>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</si>
  <si>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</si>
  <si>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</si>
  <si>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</si>
  <si>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</si>
  <si>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</si>
  <si>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</si>
  <si>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</si>
  <si>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</si>
  <si>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</si>
  <si>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</si>
  <si>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</si>
  <si>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</si>
  <si>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</si>
  <si>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</si>
  <si>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</si>
  <si>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</si>
  <si>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</si>
  <si>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</si>
  <si>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</si>
  <si>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</si>
  <si>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</si>
  <si>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</si>
  <si>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</si>
  <si>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</si>
  <si>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</si>
  <si>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</si>
  <si>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</si>
  <si>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</si>
  <si>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</si>
  <si>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</si>
  <si>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</si>
  <si>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</si>
  <si>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</si>
  <si>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</si>
  <si>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</si>
  <si>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</si>
  <si>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</si>
  <si>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</si>
  <si>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</si>
  <si>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</si>
  <si>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</si>
  <si>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</si>
  <si>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</si>
  <si>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</si>
  <si>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</si>
  <si>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</si>
  <si>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</si>
  <si>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</si>
  <si>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</si>
  <si>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</si>
  <si>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</si>
  <si>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</si>
  <si>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</si>
  <si>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</si>
  <si>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</si>
  <si>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</si>
  <si>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</si>
  <si>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</si>
  <si>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</si>
  <si>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</si>
  <si>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</si>
  <si>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</si>
  <si>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</si>
  <si>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</si>
  <si>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</si>
  <si>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</si>
  <si>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</si>
  <si>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</si>
  <si>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</si>
  <si>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</si>
  <si>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</si>
  <si>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</si>
  <si>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</si>
  <si>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</si>
  <si>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</si>
  <si>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</si>
  <si>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</si>
  <si>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</si>
  <si>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</si>
  <si>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</si>
  <si>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</si>
  <si>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</si>
  <si>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</si>
  <si>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</si>
  <si>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</si>
  <si>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</si>
  <si>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</si>
  <si>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</si>
  <si>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</si>
  <si>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</si>
  <si>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</si>
  <si>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</si>
  <si>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</si>
  <si>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</si>
  <si>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</si>
  <si>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</si>
  <si>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</si>
  <si>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</si>
  <si>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</si>
  <si>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</si>
  <si>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</si>
  <si>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</si>
  <si>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</si>
  <si>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</si>
  <si>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</si>
  <si>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</si>
  <si>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</si>
  <si>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</si>
  <si>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</si>
  <si>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</si>
  <si>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</si>
  <si>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</si>
  <si>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</si>
  <si>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</si>
  <si>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</si>
  <si>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</si>
  <si>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</si>
  <si>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</si>
  <si>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</si>
  <si>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</si>
  <si>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</si>
  <si>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</si>
  <si>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</si>
  <si>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</si>
  <si>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</si>
  <si>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</si>
  <si>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</si>
  <si>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</si>
  <si>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</si>
  <si>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</si>
  <si>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</si>
  <si>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</si>
  <si>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</si>
  <si>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</si>
  <si>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</si>
  <si>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</si>
  <si>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</si>
  <si>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</si>
  <si>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</si>
  <si>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</si>
  <si>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</si>
  <si>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</si>
  <si>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</si>
  <si>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</si>
  <si>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</si>
  <si>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</si>
  <si>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</si>
  <si>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</si>
  <si>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</si>
  <si>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</si>
  <si>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</si>
  <si>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</si>
  <si>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</si>
  <si>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</si>
  <si>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</si>
  <si>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</si>
  <si>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</si>
  <si>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</si>
  <si>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</si>
  <si>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</si>
  <si>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</si>
  <si>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</si>
  <si>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</si>
  <si>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</si>
  <si>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</si>
  <si>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</si>
  <si>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</si>
  <si>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</si>
  <si>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</si>
  <si>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</si>
  <si>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</si>
  <si>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</si>
  <si>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</si>
  <si>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</si>
  <si>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</si>
  <si>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</si>
  <si>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</si>
  <si>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</si>
  <si>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</si>
  <si>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</si>
  <si>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</si>
  <si>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</si>
  <si>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</si>
  <si>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</si>
  <si>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</si>
  <si>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</si>
  <si>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</si>
  <si>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</si>
  <si>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</si>
  <si>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</si>
  <si>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</si>
  <si>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</si>
  <si>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</si>
  <si>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</si>
  <si>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</si>
  <si>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</si>
  <si>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</si>
  <si>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</si>
  <si>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</si>
  <si>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</si>
  <si>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</si>
  <si>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</si>
  <si>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</si>
  <si>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</si>
  <si>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</si>
  <si>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</si>
  <si>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</si>
  <si>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</si>
  <si>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</si>
  <si>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</si>
  <si>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</si>
  <si>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</si>
  <si>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</si>
  <si>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</si>
  <si>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</si>
  <si>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</si>
  <si>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</si>
  <si>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</si>
  <si>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</si>
  <si>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</si>
  <si>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</si>
  <si>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</si>
  <si>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</si>
  <si>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</si>
  <si>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</si>
  <si>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</si>
  <si>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</si>
  <si>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</si>
  <si>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</si>
  <si>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</si>
  <si>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</si>
  <si>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</si>
  <si>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</si>
  <si>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</si>
  <si>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</si>
  <si>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</si>
  <si>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</si>
  <si>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</si>
  <si>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</si>
  <si>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</si>
  <si>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</si>
  <si>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</si>
  <si>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</si>
  <si>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</si>
  <si>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</si>
  <si>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</si>
  <si>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</si>
  <si>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</si>
  <si>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</si>
  <si>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</si>
  <si>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</si>
  <si>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</si>
  <si>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</si>
  <si>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</si>
  <si>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</si>
  <si>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</si>
  <si>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</si>
  <si>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</si>
  <si>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</si>
  <si>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</si>
  <si>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</si>
  <si>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</si>
  <si>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</si>
  <si>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</si>
  <si>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</si>
  <si>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</si>
  <si>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</si>
  <si>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</si>
  <si>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</si>
  <si>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</si>
  <si>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</si>
  <si>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</si>
  <si>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</si>
  <si>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</si>
  <si>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</si>
  <si>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</si>
  <si>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</si>
  <si>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</si>
  <si>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</si>
  <si>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</si>
  <si>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</si>
  <si>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</si>
  <si>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</si>
  <si>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</si>
  <si>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</si>
  <si>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</si>
  <si>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</si>
  <si>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</si>
  <si>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</si>
  <si>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</si>
  <si>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</si>
  <si>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</si>
  <si>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</si>
  <si>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</si>
  <si>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</si>
  <si>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</si>
  <si>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</si>
  <si>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</si>
  <si>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</si>
  <si>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</si>
  <si>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</si>
  <si>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</si>
  <si>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</si>
  <si>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</si>
  <si>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</si>
  <si>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</si>
  <si>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</si>
  <si>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</si>
  <si>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</si>
  <si>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</si>
  <si>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</si>
  <si>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</si>
  <si>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</si>
  <si>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</si>
  <si>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</si>
  <si>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</si>
  <si>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</si>
  <si>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</si>
  <si>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</si>
  <si>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</si>
  <si>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</si>
  <si>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</si>
  <si>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</si>
  <si>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</si>
  <si>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</si>
  <si>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</si>
  <si>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</si>
  <si>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</si>
  <si>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</si>
  <si>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</si>
  <si>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</si>
  <si>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</si>
  <si>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</si>
  <si>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</si>
  <si>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</si>
  <si>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</si>
  <si>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</si>
  <si>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</si>
  <si>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</si>
  <si>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</si>
  <si>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</si>
  <si>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</si>
  <si>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</si>
  <si>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</si>
  <si>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</si>
  <si>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</si>
  <si>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</si>
  <si>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</si>
  <si>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</si>
  <si>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</si>
  <si>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</si>
  <si>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</si>
  <si>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</si>
  <si>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</si>
  <si>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</si>
  <si>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</si>
  <si>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</si>
  <si>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</si>
  <si>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</si>
  <si>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</si>
  <si>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</si>
  <si>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</si>
  <si>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</si>
  <si>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</si>
  <si>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</si>
  <si>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</si>
  <si>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</si>
  <si>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</si>
  <si>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</si>
  <si>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</si>
  <si>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</si>
  <si>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</si>
  <si>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</si>
  <si>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</si>
  <si>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</si>
  <si>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</si>
  <si>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</si>
  <si>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</si>
  <si>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</si>
  <si>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</si>
  <si>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</si>
  <si>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</si>
  <si>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</si>
  <si>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</si>
  <si>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</si>
  <si>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</si>
  <si>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</si>
  <si>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</si>
  <si>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</si>
  <si>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</si>
  <si>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</si>
  <si>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</si>
  <si>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</si>
  <si>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</si>
  <si>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</si>
  <si>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</si>
  <si>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</si>
  <si>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</si>
  <si>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</si>
  <si>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</si>
  <si>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</si>
  <si>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</si>
  <si>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</si>
  <si>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</si>
  <si>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</si>
  <si>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</si>
  <si>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</si>
  <si>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</si>
  <si>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</si>
  <si>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</si>
  <si>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</si>
  <si>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</si>
  <si>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</si>
  <si>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</si>
  <si>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</si>
  <si>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</si>
  <si>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</si>
  <si>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</si>
  <si>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</si>
  <si>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</si>
  <si>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</si>
  <si>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</si>
  <si>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</si>
  <si>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</si>
  <si>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</si>
  <si>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</si>
  <si>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</si>
  <si>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</si>
  <si>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</si>
  <si>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</si>
  <si>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</si>
  <si>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</si>
  <si>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</si>
  <si>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</si>
  <si>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</si>
  <si>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</si>
  <si>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</si>
  <si>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</si>
  <si>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</si>
  <si>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</si>
  <si>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</si>
  <si>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</si>
  <si>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</si>
  <si>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</si>
  <si>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</si>
  <si>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</si>
  <si>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</si>
  <si>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</si>
  <si>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</si>
  <si>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</si>
  <si>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</si>
  <si>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</si>
  <si>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</si>
  <si>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</si>
  <si>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</si>
  <si>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</si>
  <si>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</si>
  <si>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</si>
  <si>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</si>
  <si>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</si>
  <si>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</si>
  <si>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</si>
  <si>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</si>
  <si>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</si>
  <si>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</si>
  <si>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</si>
  <si>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</si>
  <si>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</si>
  <si>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</si>
  <si>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</si>
  <si>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</si>
  <si>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</si>
  <si>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</si>
  <si>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</si>
  <si>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</si>
  <si>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</si>
  <si>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</si>
  <si>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</si>
  <si>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</si>
  <si>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</si>
  <si>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</si>
  <si>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</si>
  <si>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</si>
  <si>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</si>
  <si>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</si>
  <si>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</si>
  <si>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</si>
  <si>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</si>
  <si>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</si>
  <si>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</si>
  <si>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</si>
  <si>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</si>
  <si>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</si>
  <si>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</si>
  <si>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</si>
  <si>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</si>
  <si>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</si>
  <si>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</si>
  <si>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</si>
  <si>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</si>
  <si>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</si>
  <si>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</si>
  <si>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</si>
  <si>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</si>
  <si>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</si>
  <si>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</si>
  <si>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</si>
  <si>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</si>
  <si>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</si>
  <si>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</si>
  <si>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</si>
  <si>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</si>
  <si>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</si>
  <si>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</si>
  <si>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</si>
  <si>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</si>
  <si>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</si>
  <si>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</si>
  <si>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</si>
  <si>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</si>
  <si>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</si>
  <si>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</si>
  <si>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</si>
  <si>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</si>
  <si>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</si>
  <si>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</si>
  <si>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</si>
  <si>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</si>
  <si>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</si>
  <si>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</si>
  <si>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</si>
  <si>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</si>
  <si>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</si>
  <si>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</si>
  <si>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</si>
  <si>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</si>
  <si>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</si>
  <si>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</si>
  <si>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</si>
  <si>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</si>
  <si>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</si>
  <si>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</si>
  <si>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</si>
  <si>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</si>
  <si>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</si>
  <si>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</si>
  <si>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</si>
  <si>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</si>
  <si>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</si>
  <si>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</si>
  <si>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</si>
  <si>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</si>
  <si>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</si>
  <si>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</si>
  <si>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</si>
  <si>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</si>
  <si>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</si>
  <si>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</si>
  <si>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</si>
  <si>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</si>
  <si>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</si>
  <si>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</si>
  <si>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</si>
  <si>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</si>
  <si>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</si>
  <si>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</si>
  <si>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</si>
  <si>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</si>
  <si>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</si>
  <si>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</si>
  <si>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</si>
  <si>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</si>
  <si>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</si>
  <si>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</si>
  <si>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</si>
  <si>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</si>
  <si>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</si>
  <si>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</si>
  <si>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</si>
  <si>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</si>
  <si>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</si>
  <si>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</si>
  <si>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</si>
  <si>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</si>
  <si>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</si>
  <si>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</si>
  <si>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</si>
  <si>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</si>
  <si>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</si>
  <si>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</si>
  <si>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</si>
  <si>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</si>
  <si>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</si>
  <si>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</si>
  <si>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</si>
  <si>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</si>
  <si>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</si>
  <si>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</si>
  <si>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</si>
  <si>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</si>
  <si>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</si>
  <si>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</si>
  <si>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</si>
  <si>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</si>
  <si>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</si>
  <si>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</si>
  <si>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</si>
  <si>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</si>
  <si>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</si>
  <si>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</si>
  <si>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</si>
  <si>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</si>
  <si>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</si>
  <si>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</si>
  <si>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</si>
  <si>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</si>
  <si>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</si>
  <si>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</si>
  <si>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</si>
  <si>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</si>
  <si>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</si>
  <si>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</si>
  <si>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</si>
  <si>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</si>
  <si>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</si>
  <si>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</si>
  <si>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</si>
  <si>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</si>
  <si>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</si>
  <si>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</si>
  <si>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</si>
  <si>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</si>
  <si>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</si>
  <si>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</si>
  <si>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</si>
  <si>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</si>
  <si>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</si>
  <si>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</si>
  <si>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</si>
  <si>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</si>
  <si>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</si>
  <si>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</si>
  <si>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</si>
  <si>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</si>
  <si>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</si>
  <si>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</si>
  <si>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</si>
  <si>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</si>
  <si>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</si>
  <si>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</si>
  <si>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</si>
  <si>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</si>
  <si>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</si>
  <si>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</si>
  <si>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</si>
  <si>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</si>
  <si>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</si>
  <si>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</si>
  <si>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</si>
  <si>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</si>
  <si>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</si>
  <si>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</si>
  <si>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</si>
  <si>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</si>
  <si>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</si>
  <si>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</si>
  <si>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</si>
  <si>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</si>
  <si>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</si>
  <si>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</si>
  <si>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</si>
  <si>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</si>
  <si>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</si>
  <si>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</si>
  <si>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</si>
  <si>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</si>
  <si>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</si>
  <si>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</si>
  <si>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</si>
  <si>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</si>
  <si>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</si>
  <si>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</si>
  <si>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</si>
  <si>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</si>
  <si>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</si>
  <si>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</si>
  <si>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</si>
  <si>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</si>
  <si>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</si>
  <si>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</si>
  <si>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</si>
  <si>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</si>
  <si>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</si>
  <si>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</si>
  <si>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</si>
  <si>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</si>
  <si>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</si>
  <si>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</si>
  <si>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</si>
  <si>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</si>
  <si>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</si>
  <si>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</si>
  <si>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</si>
  <si>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</si>
  <si>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</si>
  <si>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</si>
  <si>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</si>
  <si>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</si>
  <si>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</si>
  <si>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</si>
  <si>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</si>
  <si>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</si>
  <si>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</si>
  <si>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</si>
  <si>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</si>
  <si>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</si>
  <si>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</si>
  <si>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</si>
  <si>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</si>
  <si>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</si>
  <si>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</si>
  <si>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</si>
  <si>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</si>
  <si>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</si>
  <si>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</si>
  <si>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</si>
  <si>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</si>
  <si>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</si>
  <si>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</si>
  <si>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</si>
  <si>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</si>
  <si>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</si>
  <si>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</si>
  <si>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</si>
  <si>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</si>
  <si>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</si>
  <si>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</si>
  <si>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</si>
  <si>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</si>
  <si>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</si>
  <si>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</si>
  <si>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</si>
  <si>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</si>
  <si>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</si>
  <si>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</si>
  <si>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</si>
  <si>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</si>
  <si>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</si>
  <si>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</si>
  <si>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</si>
  <si>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</si>
  <si>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</si>
  <si>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</si>
  <si>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</si>
  <si>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</si>
  <si>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</si>
  <si>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</si>
  <si>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</si>
  <si>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</si>
  <si>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</si>
  <si>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</si>
  <si>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</si>
  <si>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</si>
  <si>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</si>
  <si>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</si>
  <si>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</si>
  <si>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</si>
  <si>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</si>
  <si>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</si>
  <si>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</si>
  <si>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</si>
  <si>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</si>
  <si>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</si>
  <si>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</si>
  <si>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</si>
  <si>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</si>
  <si>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</si>
  <si>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</si>
  <si>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</si>
  <si>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</si>
  <si>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</si>
  <si>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</si>
  <si>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</si>
  <si>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</si>
  <si>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</si>
  <si>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</si>
  <si>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</si>
  <si>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</si>
  <si>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</si>
  <si>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</si>
  <si>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</si>
  <si>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</si>
  <si>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</si>
  <si>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</si>
  <si>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</si>
  <si>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</si>
  <si>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</si>
  <si>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</si>
  <si>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</si>
  <si>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</si>
  <si>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</si>
  <si>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</si>
  <si>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</si>
  <si>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</si>
  <si>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</si>
  <si>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</si>
  <si>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</si>
  <si>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</si>
  <si>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</si>
  <si>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</si>
  <si>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</si>
  <si>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</si>
  <si>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</si>
  <si>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</si>
  <si>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</si>
  <si>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</si>
  <si>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</si>
  <si>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</si>
  <si>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</si>
  <si>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</si>
  <si>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</si>
  <si>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</si>
  <si>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</si>
  <si>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</si>
  <si>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</si>
  <si>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</si>
  <si>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</si>
  <si>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</si>
  <si>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</si>
  <si>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</si>
  <si>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</si>
  <si>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</si>
  <si>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</si>
  <si>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</si>
  <si>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</si>
  <si>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</si>
  <si>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</si>
  <si>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</si>
  <si>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</si>
  <si>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</si>
  <si>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</si>
  <si>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</si>
  <si>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</si>
  <si>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</si>
  <si>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</si>
  <si>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</si>
  <si>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</si>
  <si>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</si>
  <si>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</si>
  <si>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</si>
  <si>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</si>
  <si>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</si>
  <si>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</si>
  <si>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</si>
  <si>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</si>
  <si>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</si>
  <si>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</si>
  <si>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</si>
  <si>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</si>
  <si>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</si>
  <si>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</si>
  <si>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</si>
  <si>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</si>
  <si>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</si>
  <si>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</si>
  <si>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</si>
  <si>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</si>
  <si>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</si>
  <si>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</si>
  <si>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</si>
  <si>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</si>
  <si>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</si>
  <si>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</si>
  <si>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</si>
  <si>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</si>
  <si>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</si>
  <si>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</si>
  <si>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</si>
  <si>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</si>
  <si>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</si>
  <si>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</si>
  <si>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</si>
  <si>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</si>
  <si>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</si>
  <si>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</si>
  <si>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</si>
  <si>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</si>
  <si>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</si>
  <si>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</si>
  <si>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</si>
  <si>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</si>
  <si>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</si>
  <si>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</si>
  <si>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</si>
  <si>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</si>
  <si>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</si>
  <si>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</si>
  <si>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</si>
  <si>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</si>
  <si>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</si>
  <si>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</si>
  <si>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</si>
  <si>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</si>
  <si>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</si>
  <si>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</si>
  <si>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</si>
  <si>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</si>
  <si>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</si>
  <si>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</si>
  <si>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</si>
  <si>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</si>
  <si>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</si>
  <si>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</si>
  <si>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</si>
  <si>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</si>
  <si>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</si>
  <si>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</si>
  <si>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</si>
  <si>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</si>
  <si>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</si>
  <si>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</si>
  <si>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</si>
  <si>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</si>
  <si>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</si>
  <si>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</si>
  <si>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</si>
  <si>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</si>
  <si>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</si>
  <si>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</si>
  <si>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</si>
  <si>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</si>
  <si>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</si>
  <si>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</si>
  <si>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</si>
  <si>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</si>
  <si>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</si>
  <si>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</si>
  <si>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</si>
  <si>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</si>
  <si>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</si>
  <si>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</si>
  <si>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</si>
  <si>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</si>
  <si>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</si>
  <si>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</si>
  <si>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</si>
  <si>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</si>
  <si>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</si>
  <si>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</si>
  <si>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</si>
  <si>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</si>
  <si>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</si>
  <si>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</si>
  <si>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</si>
  <si>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</si>
  <si>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</si>
  <si>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</si>
  <si>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</si>
  <si>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</si>
  <si>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</si>
  <si>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</si>
  <si>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</si>
  <si>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</si>
  <si>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</si>
  <si>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</si>
  <si>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</si>
  <si>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</si>
  <si>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</si>
  <si>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</si>
  <si>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</si>
  <si>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</si>
  <si>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</si>
  <si>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</si>
  <si>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</si>
  <si>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</si>
  <si>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</si>
  <si>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</si>
  <si>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</si>
  <si>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</si>
  <si>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</si>
  <si>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</si>
  <si>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</si>
  <si>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</si>
  <si>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</si>
  <si>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</si>
  <si>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</si>
  <si>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</si>
  <si>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</si>
  <si>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</si>
  <si>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</si>
  <si>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</si>
  <si>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</si>
  <si>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</si>
  <si>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</si>
  <si>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</si>
  <si>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</si>
  <si>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</si>
  <si>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</si>
  <si>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</si>
  <si>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</si>
  <si>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</si>
  <si>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</si>
  <si>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</si>
  <si>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</si>
  <si>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</si>
  <si>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</si>
  <si>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</si>
  <si>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</si>
  <si>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</si>
  <si>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</si>
  <si>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</si>
  <si>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</si>
  <si>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</si>
  <si>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</si>
  <si>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</si>
  <si>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</si>
  <si>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</si>
  <si>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</si>
  <si>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</si>
  <si>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</si>
  <si>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</si>
  <si>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</si>
  <si>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</si>
  <si>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</si>
  <si>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</si>
  <si>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</si>
  <si>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</si>
  <si>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</si>
  <si>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</si>
  <si>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</si>
  <si>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</si>
  <si>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</si>
  <si>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</si>
  <si>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</si>
  <si>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</si>
  <si>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</si>
  <si>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</si>
  <si>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</si>
  <si>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</si>
  <si>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</si>
  <si>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</si>
  <si>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</si>
  <si>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</si>
  <si>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</si>
  <si>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</si>
  <si>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</si>
  <si>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</si>
  <si>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</si>
  <si>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</si>
  <si>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</si>
  <si>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</si>
  <si>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</si>
  <si>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</si>
  <si>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</si>
  <si>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</si>
  <si>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</si>
  <si>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</si>
  <si>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</si>
  <si>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</si>
  <si>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</si>
  <si>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</si>
  <si>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</si>
  <si>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</si>
  <si>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</si>
  <si>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</si>
  <si>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</si>
  <si>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</si>
  <si>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</si>
  <si>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</si>
  <si>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</si>
  <si>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</si>
  <si>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</si>
  <si>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</si>
  <si>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</si>
  <si>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</si>
  <si>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</si>
  <si>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</si>
  <si>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</si>
  <si>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</si>
  <si>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</si>
  <si>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</si>
  <si>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</si>
  <si>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</si>
  <si>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</si>
  <si>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</si>
  <si>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</si>
  <si>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</si>
  <si>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</si>
  <si>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</si>
  <si>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</si>
  <si>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</si>
  <si>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</si>
  <si>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</si>
  <si>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</si>
  <si>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</si>
  <si>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</si>
  <si>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</si>
  <si>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</si>
  <si>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</si>
  <si>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</si>
  <si>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</si>
  <si>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</si>
  <si>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</si>
  <si>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</si>
  <si>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</si>
  <si>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</si>
  <si>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</si>
  <si>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</si>
  <si>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</si>
  <si>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</si>
  <si>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</si>
  <si>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</si>
  <si>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</si>
  <si>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</si>
  <si>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</si>
  <si>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</si>
  <si>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</si>
  <si>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</si>
  <si>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</si>
  <si>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</si>
  <si>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</si>
  <si>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</si>
  <si>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</si>
  <si>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</si>
  <si>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</si>
  <si>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</si>
  <si>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</si>
  <si>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</si>
  <si>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</si>
  <si>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</si>
  <si>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</si>
  <si>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</si>
  <si>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</si>
  <si>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</si>
  <si>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</si>
  <si>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</si>
  <si>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</si>
  <si>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</si>
  <si>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</si>
  <si>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</si>
  <si>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</si>
  <si>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</si>
  <si>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</si>
  <si>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</si>
  <si>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</si>
  <si>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</si>
  <si>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</si>
  <si>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</si>
  <si>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</si>
  <si>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</si>
  <si>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</si>
  <si>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</si>
  <si>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</si>
  <si>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</si>
  <si>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</si>
  <si>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</si>
  <si>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</si>
  <si>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</si>
  <si>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</si>
  <si>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</si>
  <si>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</si>
  <si>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</si>
  <si>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</si>
  <si>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</si>
  <si>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</si>
  <si>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</si>
  <si>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</si>
  <si>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</si>
  <si>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</si>
  <si>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</si>
  <si>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</si>
  <si>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</si>
  <si>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</si>
  <si>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</si>
  <si>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</si>
  <si>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</si>
  <si>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</si>
  <si>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</si>
  <si>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</si>
  <si>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</si>
  <si>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</si>
  <si>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</si>
  <si>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</si>
  <si>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</si>
  <si>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</si>
  <si>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</si>
  <si>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</si>
  <si>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</si>
  <si>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</si>
  <si>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</si>
  <si>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</si>
  <si>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</si>
  <si>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</si>
  <si>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</si>
  <si>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</si>
  <si>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</si>
  <si>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</si>
  <si>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</si>
  <si>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</si>
  <si>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</si>
  <si>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</si>
  <si>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</si>
  <si>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</si>
  <si>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</si>
  <si>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</si>
  <si>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</si>
  <si>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</si>
  <si>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</si>
  <si>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</si>
  <si>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</si>
  <si>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</si>
  <si>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</si>
  <si>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</si>
  <si>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</si>
  <si>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</si>
  <si>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</si>
  <si>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</si>
  <si>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</si>
  <si>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</si>
  <si>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</si>
  <si>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</si>
  <si>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</si>
  <si>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</si>
  <si>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</si>
  <si>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</si>
  <si>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</si>
  <si>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</si>
  <si>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</si>
  <si>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</si>
  <si>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</si>
  <si>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</si>
  <si>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</si>
  <si>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</si>
  <si>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</si>
  <si>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</si>
  <si>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</si>
  <si>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</si>
  <si>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</si>
  <si>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</si>
  <si>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</si>
  <si>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</si>
  <si>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</si>
  <si>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</si>
  <si>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</si>
  <si>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</si>
  <si>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</si>
  <si>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</si>
  <si>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</si>
  <si>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</si>
  <si>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</si>
  <si>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</si>
  <si>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</si>
  <si>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</si>
  <si>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</si>
  <si>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</si>
  <si>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</si>
  <si>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</si>
  <si>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</si>
  <si>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</si>
  <si>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</si>
  <si>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</si>
  <si>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</si>
  <si>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</si>
  <si>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</si>
  <si>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</si>
  <si>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</si>
  <si>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</si>
  <si>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</si>
  <si>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</si>
  <si>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</si>
  <si>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</si>
  <si>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</si>
  <si>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</si>
  <si>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</si>
  <si>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</si>
  <si>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</si>
  <si>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</si>
  <si>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</si>
  <si>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</si>
  <si>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</si>
  <si>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</si>
  <si>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</si>
  <si>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</si>
  <si>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</si>
  <si>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</si>
  <si>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</si>
  <si>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</si>
  <si>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</si>
  <si>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</si>
  <si>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</si>
  <si>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</si>
  <si>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</si>
  <si>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</si>
  <si>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</si>
  <si>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</si>
  <si>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</si>
  <si>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</si>
  <si>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</si>
  <si>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</si>
  <si>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</si>
  <si>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</si>
  <si>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</si>
  <si>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</si>
  <si>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</si>
  <si>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</si>
  <si>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</si>
  <si>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</si>
  <si>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</si>
  <si>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</si>
  <si>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</si>
  <si>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</si>
  <si>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</si>
  <si>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</si>
  <si>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</si>
  <si>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</si>
  <si>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</si>
  <si>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</si>
  <si>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</si>
  <si>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</si>
  <si>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</si>
  <si>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</si>
  <si>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</si>
  <si>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</si>
  <si>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</si>
  <si>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</si>
  <si>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</si>
  <si>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</si>
  <si>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</si>
  <si>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</si>
  <si>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</si>
  <si>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</si>
  <si>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</si>
  <si>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</si>
  <si>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</si>
  <si>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</si>
  <si>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</si>
  <si>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</si>
  <si>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</si>
  <si>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</si>
  <si>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</si>
  <si>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</si>
  <si>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</si>
  <si>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</si>
  <si>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</si>
  <si>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</si>
  <si>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</si>
  <si>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</si>
  <si>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</si>
  <si>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</si>
  <si>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</si>
  <si>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</si>
  <si>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</si>
  <si>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</si>
  <si>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</si>
  <si>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</si>
  <si>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</si>
  <si>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</si>
  <si>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</si>
  <si>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</si>
  <si>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</si>
  <si>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</si>
  <si>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</si>
  <si>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</si>
  <si>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</si>
  <si>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</si>
  <si>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</si>
  <si>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</si>
  <si>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</si>
  <si>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</si>
  <si>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</si>
  <si>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</si>
  <si>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</si>
  <si>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</si>
  <si>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</si>
  <si>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</si>
  <si>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</si>
  <si>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</si>
  <si>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</si>
  <si>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</si>
  <si>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</si>
  <si>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</si>
  <si>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</si>
  <si>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</si>
  <si>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</si>
  <si>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</si>
  <si>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</si>
  <si>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</si>
  <si>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</si>
  <si>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</si>
  <si>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</si>
  <si>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</si>
  <si>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</si>
  <si>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</si>
  <si>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</si>
  <si>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</si>
  <si>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</si>
  <si>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</si>
  <si>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</si>
  <si>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</si>
  <si>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</si>
  <si>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</si>
  <si>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</si>
  <si>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</si>
  <si>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</si>
  <si>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</si>
  <si>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</si>
  <si>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</si>
  <si>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</si>
  <si>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</si>
  <si>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</si>
  <si>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</si>
  <si>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</si>
  <si>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</si>
  <si>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</si>
  <si>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</si>
  <si>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</si>
  <si>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</si>
  <si>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</si>
  <si>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</si>
  <si>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</si>
  <si>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</si>
  <si>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</si>
  <si>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</si>
  <si>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</si>
  <si>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</si>
  <si>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</si>
  <si>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</si>
  <si>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</si>
  <si>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</si>
  <si>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</si>
  <si>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</si>
  <si>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</si>
  <si>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</si>
  <si>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</si>
  <si>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</si>
  <si>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</si>
  <si>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</si>
  <si>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</si>
  <si>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</si>
  <si>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</si>
  <si>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</si>
  <si>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</si>
  <si>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</si>
  <si>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</si>
  <si>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</si>
  <si>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</si>
  <si>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</si>
  <si>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</si>
  <si>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</si>
  <si>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</si>
  <si>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</si>
  <si>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</si>
  <si>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</si>
  <si>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</si>
  <si>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</si>
  <si>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</si>
  <si>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</si>
  <si>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</si>
  <si>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</si>
  <si>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</si>
  <si>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</si>
  <si>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</si>
  <si>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</si>
  <si>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</si>
  <si>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</si>
  <si>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</si>
  <si>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</si>
  <si>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</si>
  <si>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</si>
  <si>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</si>
  <si>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</si>
  <si>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</si>
  <si>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</si>
  <si>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</si>
  <si>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</si>
  <si>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</si>
  <si>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</si>
  <si>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</si>
  <si>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</si>
  <si>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</si>
  <si>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</si>
  <si>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</si>
  <si>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</si>
  <si>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</si>
  <si>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</si>
  <si>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</si>
  <si>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</si>
  <si>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</si>
  <si>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</si>
  <si>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</si>
  <si>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</si>
  <si>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</si>
  <si>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</si>
  <si>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</si>
  <si>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</si>
  <si>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</si>
  <si>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</si>
  <si>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</si>
  <si>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</si>
  <si>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</si>
  <si>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</si>
  <si>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</si>
  <si>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</si>
  <si>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</si>
  <si>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</si>
  <si>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</si>
  <si>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</si>
  <si>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</si>
  <si>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</si>
  <si>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</si>
  <si>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</si>
  <si>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</si>
  <si>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</si>
  <si>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</si>
  <si>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</si>
  <si>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</si>
  <si>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</si>
  <si>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</si>
  <si>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</si>
  <si>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</si>
  <si>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</si>
  <si>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</si>
  <si>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</si>
  <si>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</si>
  <si>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</si>
  <si>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</si>
  <si>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</si>
  <si>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</si>
  <si>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</si>
  <si>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</si>
  <si>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</si>
  <si>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</si>
  <si>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</si>
  <si>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</si>
  <si>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</si>
  <si>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</si>
  <si>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</si>
  <si>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</si>
  <si>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</si>
  <si>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</si>
  <si>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</si>
  <si>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</si>
  <si>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</si>
  <si>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</si>
  <si>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</si>
  <si>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</si>
  <si>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</si>
  <si>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</si>
  <si>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</si>
  <si>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</si>
  <si>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</si>
  <si>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</si>
  <si>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</si>
  <si>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</si>
  <si>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</si>
  <si>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</si>
  <si>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</si>
  <si>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</si>
  <si>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</si>
  <si>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</si>
  <si>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</si>
  <si>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</si>
  <si>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</si>
  <si>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</si>
  <si>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</si>
  <si>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</si>
  <si>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</si>
  <si>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</si>
  <si>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</si>
  <si>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</si>
  <si>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</si>
  <si>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</si>
  <si>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</si>
  <si>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</si>
  <si>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</si>
  <si>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</si>
  <si>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</si>
  <si>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</si>
  <si>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</si>
  <si>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</si>
  <si>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</si>
  <si>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</si>
  <si>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</si>
  <si>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</si>
  <si>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</si>
  <si>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</si>
  <si>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</si>
  <si>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</si>
  <si>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</si>
  <si>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</si>
  <si>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</si>
  <si>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</si>
  <si>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</si>
  <si>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</si>
  <si>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</si>
  <si>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</si>
  <si>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</si>
  <si>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</si>
  <si>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</si>
  <si>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</si>
  <si>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</si>
  <si>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</si>
  <si>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</si>
  <si>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</si>
  <si>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</si>
  <si>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</si>
  <si>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</si>
  <si>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</si>
  <si>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</si>
  <si>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</si>
  <si>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</si>
  <si>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</si>
  <si>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</si>
  <si>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</si>
  <si>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</si>
  <si>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</si>
  <si>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</si>
  <si>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</si>
  <si>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</si>
  <si>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</si>
  <si>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</si>
  <si>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</si>
  <si>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</si>
  <si>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</si>
  <si>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</si>
  <si>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</si>
  <si>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</si>
  <si>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</si>
  <si>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</si>
  <si>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</si>
  <si>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</si>
  <si>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</si>
  <si>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</si>
  <si>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</si>
  <si>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</si>
  <si>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</si>
  <si>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</si>
  <si>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</si>
  <si>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</si>
  <si>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</si>
  <si>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</si>
  <si>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</si>
  <si>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</si>
  <si>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</si>
  <si>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</si>
  <si>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</si>
  <si>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</si>
  <si>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</si>
  <si>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</si>
  <si>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</si>
  <si>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</si>
  <si>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</si>
  <si>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</si>
  <si>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</si>
  <si>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</si>
  <si>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</si>
  <si>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</si>
  <si>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</si>
  <si>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</si>
  <si>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</si>
  <si>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</si>
  <si>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</si>
  <si>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</si>
  <si>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</si>
  <si>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</si>
  <si>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</si>
  <si>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</si>
  <si>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</si>
  <si>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</si>
  <si>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</si>
  <si>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</si>
  <si>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</si>
  <si>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</si>
  <si>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</si>
  <si>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</si>
  <si>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</si>
  <si>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</si>
  <si>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</si>
  <si>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</si>
  <si>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</si>
  <si>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</si>
  <si>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</si>
  <si>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</si>
  <si>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</si>
  <si>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</si>
  <si>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</si>
  <si>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</si>
  <si>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</si>
  <si>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</si>
  <si>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</si>
  <si>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</si>
  <si>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</si>
  <si>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</si>
  <si>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</si>
  <si>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</si>
  <si>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</si>
  <si>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</si>
  <si>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</si>
  <si>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</si>
  <si>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</si>
  <si>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</si>
  <si>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</si>
  <si>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</si>
  <si>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</si>
  <si>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</si>
  <si>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</si>
  <si>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</si>
  <si>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</si>
  <si>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</si>
  <si>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</si>
  <si>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</si>
  <si>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</si>
  <si>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</si>
  <si>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</si>
  <si>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</si>
  <si>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</si>
  <si>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</si>
  <si>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</si>
  <si>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</si>
  <si>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</si>
  <si>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</si>
  <si>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</si>
  <si>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</si>
  <si>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</si>
  <si>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</si>
  <si>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</si>
  <si>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</si>
  <si>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</si>
  <si>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</si>
  <si>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</si>
  <si>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</si>
  <si>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</si>
  <si>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</si>
  <si>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</si>
  <si>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</si>
  <si>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</si>
  <si>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</si>
  <si>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</si>
  <si>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</si>
  <si>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</si>
  <si>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</si>
  <si>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</si>
  <si>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</si>
  <si>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</si>
  <si>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</si>
  <si>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</si>
  <si>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</si>
  <si>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</si>
  <si>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</si>
  <si>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</si>
  <si>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</si>
  <si>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</si>
  <si>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</si>
  <si>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</si>
  <si>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</si>
  <si>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</si>
  <si>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</si>
  <si>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</si>
  <si>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</si>
  <si>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</si>
  <si>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</si>
  <si>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</si>
  <si>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</si>
  <si>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</si>
  <si>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</si>
  <si>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</si>
  <si>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</si>
  <si>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</si>
  <si>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</si>
  <si>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</si>
  <si>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</si>
  <si>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</si>
  <si>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</si>
  <si>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</si>
  <si>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</si>
  <si>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</si>
  <si>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</si>
  <si>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</si>
  <si>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</si>
  <si>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</si>
  <si>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</si>
  <si>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</si>
  <si>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</si>
  <si>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</si>
  <si>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</si>
  <si>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</si>
  <si>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</si>
  <si>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</si>
  <si>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</si>
  <si>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</si>
  <si>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</si>
  <si>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</si>
  <si>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</si>
  <si>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</si>
  <si>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</si>
  <si>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</si>
  <si>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</si>
  <si>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</si>
  <si>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</si>
  <si>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</si>
  <si>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</si>
  <si>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</si>
  <si>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</si>
  <si>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</si>
  <si>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</si>
  <si>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</si>
  <si>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</si>
  <si>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</si>
  <si>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</si>
  <si>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</si>
  <si>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</si>
  <si>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</si>
  <si>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</si>
  <si>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</si>
  <si>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</si>
  <si>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</si>
  <si>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</si>
  <si>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</si>
  <si>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</si>
  <si>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</si>
  <si>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</si>
  <si>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</si>
  <si>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</si>
  <si>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</si>
  <si>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</si>
  <si>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</si>
  <si>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</si>
  <si>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</si>
  <si>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</si>
  <si>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</si>
  <si>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</si>
  <si>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</si>
  <si>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</si>
  <si>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</si>
  <si>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</si>
  <si>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</si>
  <si>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</si>
  <si>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</si>
  <si>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</si>
  <si>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</si>
  <si>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</si>
  <si>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</si>
  <si>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</si>
  <si>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</si>
  <si>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</si>
  <si>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</si>
  <si>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</si>
  <si>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</si>
  <si>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</si>
  <si>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</si>
  <si>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</si>
  <si>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</si>
  <si>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</si>
  <si>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</si>
  <si>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</si>
  <si>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</si>
  <si>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</si>
  <si>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</si>
  <si>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</si>
  <si>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</si>
  <si>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</si>
  <si>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</si>
  <si>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</si>
  <si>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</si>
  <si>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</si>
  <si>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</si>
  <si>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</si>
  <si>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</si>
  <si>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</si>
  <si>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</si>
  <si>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</si>
  <si>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</si>
  <si>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</si>
  <si>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</si>
  <si>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</si>
  <si>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</si>
  <si>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</si>
  <si>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</si>
  <si>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</si>
  <si>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</si>
  <si>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</si>
  <si>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</si>
  <si>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</si>
  <si>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</si>
  <si>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</si>
  <si>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</si>
  <si>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</si>
  <si>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</si>
  <si>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</si>
  <si>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</si>
  <si>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</si>
  <si>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</si>
  <si>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</si>
  <si>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</si>
  <si>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</si>
  <si>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</si>
  <si>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</si>
  <si>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</si>
  <si>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</si>
  <si>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</si>
  <si>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</si>
  <si>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</si>
  <si>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</si>
  <si>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</si>
  <si>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</si>
  <si>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</si>
  <si>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</si>
  <si>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</si>
  <si>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</si>
  <si>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</si>
  <si>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</si>
  <si>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</si>
  <si>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</si>
  <si>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</si>
  <si>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</si>
  <si>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</si>
  <si>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</si>
  <si>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</si>
  <si>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</si>
  <si>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</si>
  <si>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</si>
  <si>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</si>
  <si>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</si>
  <si>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</si>
  <si>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</si>
  <si>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</si>
  <si>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</si>
  <si>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</si>
  <si>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</si>
  <si>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</si>
  <si>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</si>
  <si>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</si>
  <si>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</si>
  <si>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</si>
  <si>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</si>
  <si>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</si>
  <si>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</si>
  <si>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</si>
  <si>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</si>
  <si>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</si>
  <si>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</si>
  <si>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</si>
  <si>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</si>
  <si>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</si>
  <si>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</si>
  <si>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</si>
  <si>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</si>
  <si>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</si>
  <si>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</si>
  <si>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</si>
  <si>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</si>
  <si>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</si>
  <si>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</si>
  <si>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</si>
  <si>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</si>
  <si>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</si>
  <si>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</si>
  <si>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</si>
  <si>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</si>
  <si>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</si>
  <si>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</si>
  <si>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</si>
  <si>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</si>
  <si>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</si>
  <si>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</si>
  <si>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</si>
  <si>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</si>
  <si>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</si>
  <si>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</si>
  <si>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</si>
  <si>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</si>
  <si>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</si>
  <si>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</si>
  <si>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</si>
  <si>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</si>
  <si>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</si>
  <si>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</si>
  <si>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</si>
  <si>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</si>
  <si>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</si>
  <si>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</si>
  <si>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</si>
  <si>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</si>
  <si>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</si>
  <si>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</si>
  <si>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</si>
  <si>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</si>
  <si>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</si>
  <si>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</si>
  <si>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</si>
  <si>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</si>
  <si>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</si>
  <si>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</si>
  <si>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</si>
  <si>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</si>
  <si>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</si>
  <si>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</si>
  <si>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</si>
  <si>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</si>
  <si>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</si>
  <si>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</si>
  <si>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</si>
  <si>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</si>
  <si>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</si>
  <si>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</si>
  <si>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</si>
  <si>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</si>
  <si>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</si>
  <si>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</si>
  <si>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</si>
  <si>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</si>
  <si>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</si>
  <si>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</si>
  <si>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</si>
  <si>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</si>
  <si>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</si>
  <si>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</si>
  <si>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</si>
  <si>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</si>
  <si>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</si>
  <si>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</si>
  <si>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</si>
  <si>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</si>
  <si>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</si>
  <si>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</si>
  <si>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</si>
  <si>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</si>
  <si>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</si>
  <si>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</si>
  <si>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</si>
  <si>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</si>
  <si>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</si>
  <si>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</si>
  <si>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</si>
  <si>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</si>
  <si>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</si>
  <si>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</si>
  <si>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</si>
  <si>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</si>
  <si>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</si>
  <si>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</si>
  <si>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</si>
  <si>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</si>
  <si>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</si>
  <si>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</si>
  <si>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</si>
  <si>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</si>
  <si>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</si>
  <si>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</si>
  <si>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</si>
  <si>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</si>
  <si>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</si>
  <si>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</si>
  <si>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</si>
  <si>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</si>
  <si>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</si>
  <si>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</si>
  <si>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</si>
  <si>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</si>
  <si>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</si>
  <si>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</si>
  <si>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</si>
  <si>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</si>
  <si>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</si>
  <si>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</si>
  <si>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</si>
  <si>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</si>
  <si>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</si>
  <si>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</si>
  <si>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</si>
  <si>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</si>
  <si>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</si>
  <si>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</si>
  <si>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</si>
  <si>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</si>
  <si>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</si>
  <si>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</si>
  <si>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</si>
  <si>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</si>
  <si>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</si>
  <si>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</si>
  <si>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</si>
  <si>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</si>
  <si>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</si>
  <si>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</si>
  <si>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</si>
  <si>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</si>
  <si>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</si>
  <si>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</si>
  <si>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</si>
  <si>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</si>
  <si>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</si>
  <si>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</si>
  <si>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</si>
  <si>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</si>
  <si>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</si>
  <si>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</si>
  <si>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</si>
  <si>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</si>
  <si>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</si>
  <si>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</si>
  <si>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</si>
  <si>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</si>
  <si>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</si>
  <si>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</si>
  <si>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</si>
  <si>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</si>
  <si>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</si>
  <si>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</si>
  <si>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</si>
  <si>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</si>
  <si>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</si>
  <si>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</si>
  <si>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</si>
  <si>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</si>
  <si>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</si>
  <si>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</si>
  <si>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</si>
  <si>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</si>
  <si>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</si>
  <si>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</si>
  <si>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</si>
  <si>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</si>
  <si>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</si>
  <si>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</si>
  <si>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</si>
  <si>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</si>
  <si>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</si>
  <si>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</si>
  <si>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</si>
  <si>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</si>
  <si>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</si>
  <si>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</si>
  <si>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</si>
  <si>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</si>
  <si>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</si>
  <si>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</si>
  <si>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</si>
  <si>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</si>
  <si>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</si>
  <si>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</si>
  <si>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</si>
  <si>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</si>
  <si>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</si>
  <si>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</si>
  <si>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</si>
  <si>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</si>
  <si>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</si>
  <si>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</si>
  <si>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</si>
  <si>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</si>
  <si>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</si>
  <si>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</si>
  <si>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</si>
  <si>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</si>
  <si>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</si>
  <si>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</si>
  <si>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</si>
  <si>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</si>
  <si>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</si>
  <si>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</si>
  <si>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</si>
  <si>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</si>
  <si>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</si>
  <si>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</si>
  <si>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</si>
  <si>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</si>
  <si>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</si>
  <si>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</si>
  <si>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</si>
  <si>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</si>
  <si>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</si>
  <si>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</si>
  <si>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</si>
  <si>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</si>
  <si>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</si>
  <si>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</si>
  <si>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</si>
  <si>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</si>
  <si>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</si>
  <si>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</si>
  <si>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</si>
  <si>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</si>
  <si>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</si>
  <si>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</si>
  <si>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</si>
  <si>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</si>
  <si>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</si>
  <si>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</si>
  <si>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</si>
  <si>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</si>
  <si>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</si>
  <si>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</si>
  <si>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</si>
  <si>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</si>
  <si>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</si>
  <si>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</si>
  <si>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</si>
  <si>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</si>
  <si>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</si>
  <si>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</si>
  <si>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</si>
  <si>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</si>
  <si>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</si>
  <si>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</si>
  <si>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</si>
  <si>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</si>
  <si>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</si>
  <si>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</si>
  <si>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</si>
  <si>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</si>
  <si>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</si>
  <si>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</si>
  <si>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</si>
  <si>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</si>
  <si>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</si>
  <si>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</si>
  <si>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</si>
  <si>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</si>
  <si>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</si>
  <si>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</si>
  <si>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</si>
  <si>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</si>
  <si>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</si>
  <si>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</si>
  <si>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</si>
  <si>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</si>
  <si>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</si>
  <si>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</si>
  <si>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</si>
  <si>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</si>
  <si>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</si>
  <si>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</si>
  <si>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</si>
  <si>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</si>
  <si>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</si>
  <si>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</si>
  <si>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</si>
  <si>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</si>
  <si>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</si>
  <si>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</si>
  <si>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</si>
  <si>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</si>
  <si>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</si>
  <si>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</si>
  <si>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</si>
  <si>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</si>
  <si>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</si>
  <si>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</si>
  <si>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</si>
  <si>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</si>
  <si>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</si>
  <si>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</si>
  <si>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</si>
  <si>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</si>
  <si>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</si>
  <si>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</si>
  <si>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</si>
  <si>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</si>
  <si>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</si>
  <si>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</si>
  <si>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</si>
  <si>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</si>
  <si>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</si>
  <si>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</si>
  <si>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</si>
  <si>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</si>
  <si>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</si>
  <si>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</si>
  <si>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</si>
  <si>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</si>
  <si>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</si>
  <si>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</si>
  <si>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</si>
  <si>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</si>
  <si>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</si>
  <si>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</si>
  <si>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</si>
  <si>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</si>
  <si>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</si>
  <si>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</si>
  <si>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</si>
  <si>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</si>
  <si>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</si>
  <si>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</si>
  <si>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</si>
  <si>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</si>
  <si>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</si>
  <si>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</si>
  <si>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</si>
  <si>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</si>
  <si>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</si>
  <si>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</si>
  <si>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</si>
  <si>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</si>
  <si>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</si>
  <si>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</si>
  <si>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</si>
  <si>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</si>
  <si>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</si>
  <si>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</si>
  <si>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</si>
  <si>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</si>
  <si>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</si>
  <si>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</si>
  <si>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</si>
  <si>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</si>
  <si>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</si>
  <si>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</si>
  <si>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</si>
  <si>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</si>
  <si>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</si>
  <si>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</si>
  <si>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</si>
  <si>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</si>
  <si>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</si>
  <si>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</si>
  <si>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</si>
  <si>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</si>
  <si>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</si>
  <si>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</si>
  <si>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</si>
  <si>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</si>
  <si>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</si>
  <si>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</si>
  <si>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</si>
  <si>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</si>
  <si>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</si>
  <si>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</si>
  <si>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</si>
  <si>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</si>
  <si>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</si>
  <si>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</si>
  <si>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</si>
  <si>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</si>
  <si>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</si>
  <si>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</si>
  <si>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</si>
  <si>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</si>
  <si>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</si>
  <si>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</si>
  <si>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</si>
  <si>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</si>
  <si>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</si>
  <si>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</si>
  <si>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</si>
  <si>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</si>
  <si>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</si>
  <si>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</si>
  <si>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</si>
  <si>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</si>
  <si>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</si>
  <si>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</si>
  <si>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</si>
  <si>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</si>
  <si>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</si>
  <si>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</si>
  <si>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</si>
  <si>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</si>
  <si>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</si>
  <si>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</si>
  <si>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</si>
  <si>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</si>
  <si>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</si>
  <si>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</si>
  <si>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</si>
  <si>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</si>
  <si>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</si>
  <si>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</si>
  <si>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</si>
  <si>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</si>
  <si>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</si>
  <si>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</si>
  <si>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</si>
  <si>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</si>
  <si>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</si>
  <si>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</si>
  <si>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</si>
  <si>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</si>
  <si>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</si>
  <si>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</si>
  <si>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</si>
  <si>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</si>
  <si>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</si>
  <si>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</si>
  <si>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</si>
  <si>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</si>
  <si>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</si>
  <si>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</si>
  <si>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</si>
  <si>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</si>
  <si>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</si>
  <si>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</si>
  <si>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</si>
  <si>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</si>
  <si>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</si>
  <si>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</si>
  <si>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</si>
  <si>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</si>
  <si>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</si>
  <si>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</si>
  <si>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</si>
  <si>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</si>
  <si>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</si>
  <si>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</si>
  <si>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</si>
  <si>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</si>
  <si>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</si>
  <si>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</si>
  <si>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</si>
  <si>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</si>
  <si>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</si>
  <si>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</si>
  <si>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</si>
  <si>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</si>
  <si>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</si>
  <si>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</si>
  <si>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</si>
  <si>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</si>
  <si>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</si>
  <si>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</si>
  <si>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</si>
  <si>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</si>
  <si>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</si>
  <si>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</si>
  <si>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</si>
  <si>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</si>
  <si>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</si>
  <si>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</si>
  <si>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</si>
  <si>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</si>
  <si>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</si>
  <si>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</si>
  <si>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</si>
  <si>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</si>
  <si>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</si>
  <si>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</si>
  <si>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</si>
  <si>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</si>
  <si>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</si>
  <si>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</si>
  <si>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</si>
  <si>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</si>
  <si>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</si>
  <si>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</si>
  <si>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</si>
  <si>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</si>
  <si>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</si>
  <si>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</si>
  <si>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</si>
  <si>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</si>
  <si>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</si>
  <si>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</si>
  <si>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</si>
  <si>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</si>
  <si>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</si>
  <si>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</si>
  <si>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</si>
  <si>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</si>
  <si>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</si>
  <si>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</si>
  <si>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</si>
  <si>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</si>
  <si>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</si>
  <si>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</si>
  <si>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</si>
  <si>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</si>
  <si>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</si>
  <si>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</si>
  <si>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</si>
  <si>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</si>
  <si>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</si>
  <si>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</si>
  <si>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</si>
  <si>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</si>
  <si>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</si>
  <si>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</si>
  <si>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</si>
  <si>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</si>
  <si>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</si>
  <si>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</si>
  <si>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</si>
  <si>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</si>
  <si>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</si>
  <si>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</si>
  <si>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</si>
  <si>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</si>
  <si>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</si>
  <si>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</si>
  <si>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</si>
  <si>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</si>
  <si>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</si>
  <si>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</si>
  <si>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</si>
  <si>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</si>
  <si>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</si>
  <si>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</si>
  <si>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</si>
  <si>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</si>
  <si>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</si>
  <si>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</si>
  <si>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</si>
  <si>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</si>
  <si>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</si>
  <si>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</si>
  <si>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</si>
  <si>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</si>
  <si>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</si>
  <si>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</si>
  <si>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</si>
  <si>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</si>
  <si>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</si>
  <si>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</si>
  <si>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</si>
  <si>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</si>
  <si>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</si>
  <si>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</si>
  <si>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</si>
  <si>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</si>
  <si>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</si>
  <si>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</si>
  <si>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</si>
  <si>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</si>
  <si>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</si>
  <si>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</si>
  <si>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</si>
  <si>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</si>
  <si>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</si>
  <si>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</si>
  <si>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</si>
  <si>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</si>
  <si>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</si>
  <si>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</si>
  <si>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</si>
  <si>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</si>
  <si>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</si>
  <si>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</si>
  <si>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</si>
  <si>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</si>
  <si>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</si>
  <si>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</si>
  <si>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</si>
  <si>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</si>
  <si>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</si>
  <si>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</si>
  <si>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</si>
  <si>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</si>
  <si>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</si>
  <si>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</si>
  <si>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</si>
  <si>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</si>
  <si>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</si>
  <si>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</si>
  <si>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</si>
  <si>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</si>
  <si>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</si>
  <si>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</si>
  <si>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</si>
  <si>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</si>
  <si>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</si>
  <si>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</si>
  <si>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</si>
  <si>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</si>
  <si>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</si>
  <si>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</si>
  <si>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</si>
  <si>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</si>
  <si>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</si>
  <si>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</si>
  <si>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</si>
  <si>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</si>
  <si>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</si>
  <si>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</si>
  <si>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</si>
  <si>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</si>
  <si>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</si>
  <si>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</si>
  <si>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</si>
  <si>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</si>
  <si>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</si>
  <si>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</si>
  <si>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</si>
  <si>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</si>
  <si>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</si>
  <si>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</si>
  <si>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</si>
  <si>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</si>
  <si>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</si>
  <si>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</si>
  <si>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</si>
  <si>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</si>
  <si>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</si>
  <si>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</si>
  <si>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</si>
  <si>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</si>
  <si>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</si>
  <si>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</si>
  <si>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</si>
  <si>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</si>
  <si>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</si>
  <si>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</si>
  <si>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</si>
  <si>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</si>
  <si>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</si>
  <si>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</si>
  <si>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</si>
  <si>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</si>
  <si>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</si>
  <si>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</si>
  <si>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</si>
  <si>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</si>
  <si>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</si>
  <si>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</si>
  <si>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</si>
  <si>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</si>
  <si>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</si>
  <si>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</si>
  <si>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</si>
  <si>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</si>
  <si>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</si>
  <si>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</si>
  <si>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</si>
  <si>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</si>
  <si>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</si>
  <si>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</si>
  <si>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</si>
  <si>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</si>
  <si>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</si>
  <si>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</si>
  <si>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</si>
  <si>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</si>
  <si>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</si>
  <si>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</si>
  <si>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</si>
  <si>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</si>
  <si>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</si>
  <si>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</si>
  <si>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</si>
  <si>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</si>
  <si>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</si>
  <si>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</si>
  <si>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</si>
  <si>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</si>
  <si>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</si>
  <si>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</si>
  <si>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</si>
  <si>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</si>
  <si>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</si>
  <si>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</si>
  <si>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</si>
  <si>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</si>
  <si>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</si>
  <si>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</si>
  <si>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</si>
  <si>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</si>
  <si>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</si>
  <si>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</si>
  <si>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</si>
  <si>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</si>
  <si>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</si>
  <si>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</si>
  <si>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</si>
  <si>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</si>
  <si>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</si>
  <si>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</si>
  <si>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</si>
  <si>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</si>
  <si>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</si>
  <si>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</si>
  <si>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</si>
  <si>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</si>
  <si>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</si>
  <si>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</si>
  <si>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</si>
  <si>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</si>
  <si>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</si>
  <si>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</si>
  <si>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</si>
  <si>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</si>
  <si>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</si>
  <si>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</si>
  <si>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</si>
  <si>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</si>
  <si>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</si>
  <si>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</si>
  <si>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</si>
  <si>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</si>
  <si>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</si>
  <si>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</si>
  <si>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</si>
  <si>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</si>
  <si>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</si>
  <si>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</si>
  <si>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</si>
  <si>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</si>
  <si>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</si>
  <si>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</si>
  <si>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</si>
  <si>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</si>
  <si>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</si>
  <si>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</si>
  <si>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</si>
  <si>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</si>
  <si>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</si>
  <si>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</si>
  <si>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</si>
  <si>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</si>
  <si>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</si>
  <si>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</si>
  <si>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</si>
  <si>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</si>
  <si>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</si>
  <si>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</si>
  <si>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</si>
  <si>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</si>
  <si>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</si>
  <si>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</si>
  <si>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</si>
  <si>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</si>
  <si>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</si>
  <si>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</si>
  <si>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</si>
  <si>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</si>
  <si>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</si>
  <si>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</si>
  <si>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</si>
  <si>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</si>
  <si>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</si>
  <si>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</si>
  <si>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</si>
  <si>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</si>
  <si>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</si>
  <si>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</si>
  <si>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</si>
  <si>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</si>
  <si>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</si>
  <si>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</si>
  <si>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</si>
  <si>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</si>
  <si>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</si>
  <si>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</si>
  <si>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</si>
  <si>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</si>
  <si>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</si>
  <si>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</si>
  <si>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</si>
  <si>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</si>
  <si>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</si>
  <si>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</si>
  <si>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</si>
  <si>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</si>
  <si>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</si>
  <si>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</si>
  <si>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</si>
  <si>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</si>
  <si>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</si>
  <si>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</si>
  <si>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</si>
  <si>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</si>
  <si>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</si>
  <si>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</si>
  <si>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</si>
  <si>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</si>
  <si>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</si>
  <si>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</si>
  <si>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</si>
  <si>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</si>
  <si>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</si>
  <si>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</si>
  <si>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</si>
  <si>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</si>
  <si>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</si>
  <si>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</si>
  <si>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</si>
  <si>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</si>
  <si>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</si>
  <si>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</si>
  <si>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</si>
  <si>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</si>
  <si>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</si>
  <si>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</si>
  <si>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</si>
  <si>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</si>
  <si>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</si>
  <si>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</si>
  <si>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</si>
  <si>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</si>
  <si>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</si>
  <si>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</si>
  <si>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</si>
  <si>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</si>
  <si>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</si>
  <si>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</si>
  <si>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</si>
  <si>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</si>
  <si>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</si>
  <si>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</si>
  <si>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</si>
  <si>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</si>
  <si>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</si>
  <si>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</si>
  <si>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</si>
  <si>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</si>
  <si>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</si>
  <si>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</si>
  <si>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</si>
  <si>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</si>
  <si>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</si>
  <si>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</si>
  <si>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</si>
  <si>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</si>
  <si>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</si>
  <si>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</si>
  <si>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</si>
  <si>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</si>
  <si>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</si>
  <si>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</si>
  <si>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</si>
  <si>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</si>
  <si>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</si>
  <si>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</si>
  <si>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</si>
  <si>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</si>
  <si>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</si>
  <si>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</si>
  <si>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</si>
  <si>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</si>
  <si>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</si>
  <si>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</si>
  <si>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</si>
  <si>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</si>
  <si>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</si>
  <si>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</si>
  <si>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</si>
  <si>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</si>
  <si>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</si>
  <si>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</si>
  <si>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</si>
  <si>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</si>
  <si>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</si>
  <si>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</si>
  <si>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</si>
  <si>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</si>
  <si>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</si>
  <si>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</si>
  <si>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</si>
  <si>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</si>
  <si>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</si>
  <si>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</si>
  <si>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</si>
  <si>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</si>
  <si>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</si>
  <si>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</si>
  <si>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</si>
  <si>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</si>
  <si>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</si>
  <si>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</si>
  <si>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</si>
  <si>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</si>
  <si>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</si>
  <si>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</si>
  <si>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</si>
  <si>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</si>
  <si>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</si>
  <si>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</si>
  <si>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</si>
  <si>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</si>
  <si>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</si>
  <si>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</si>
  <si>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</si>
  <si>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</si>
  <si>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</si>
  <si>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</si>
  <si>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</si>
  <si>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</si>
  <si>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</si>
  <si>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</si>
  <si>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</si>
  <si>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</si>
  <si>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</si>
  <si>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</si>
  <si>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</si>
  <si>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</si>
  <si>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</si>
  <si>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</si>
  <si>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</si>
  <si>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</si>
  <si>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</si>
  <si>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</si>
  <si>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</si>
  <si>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</si>
  <si>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</si>
  <si>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</si>
  <si>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</si>
  <si>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</si>
  <si>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</si>
  <si>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</si>
  <si>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</si>
  <si>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</si>
  <si>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</si>
  <si>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</si>
  <si>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</si>
  <si>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</si>
  <si>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</si>
  <si>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</si>
  <si>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</si>
  <si>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</si>
  <si>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</si>
  <si>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</si>
  <si>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</si>
  <si>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</si>
  <si>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</si>
  <si>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</si>
  <si>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</si>
  <si>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</si>
  <si>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</si>
  <si>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</si>
  <si>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</si>
  <si>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</si>
  <si>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</si>
  <si>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</si>
  <si>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</si>
  <si>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</si>
  <si>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</si>
  <si>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</si>
  <si>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</si>
  <si>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</si>
  <si>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</si>
  <si>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</si>
  <si>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</si>
  <si>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</si>
  <si>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</si>
  <si>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</si>
  <si>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</si>
  <si>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</si>
  <si>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</si>
  <si>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</si>
  <si>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</si>
  <si>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</si>
  <si>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</si>
  <si>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</si>
  <si>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</si>
  <si>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</si>
  <si>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</si>
  <si>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</si>
  <si>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</si>
  <si>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</si>
  <si>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</si>
  <si>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</si>
  <si>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</si>
  <si>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</si>
  <si>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</si>
  <si>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</si>
  <si>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</si>
  <si>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</si>
  <si>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</si>
  <si>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</si>
  <si>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</si>
  <si>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</si>
  <si>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</si>
  <si>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</si>
  <si>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</si>
  <si>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</si>
  <si>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</si>
  <si>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</si>
  <si>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</si>
  <si>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</si>
  <si>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</si>
  <si>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</si>
  <si>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</si>
  <si>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</si>
  <si>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</si>
  <si>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</si>
  <si>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</si>
  <si>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</si>
  <si>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</si>
  <si>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</si>
  <si>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</si>
  <si>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</si>
  <si>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</si>
  <si>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</si>
  <si>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</si>
  <si>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</si>
  <si>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</si>
  <si>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</si>
  <si>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</si>
  <si>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</si>
  <si>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</si>
  <si>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</si>
  <si>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</si>
  <si>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</si>
  <si>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</si>
  <si>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</si>
  <si>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</si>
  <si>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</si>
  <si>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</si>
  <si>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</si>
  <si>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</si>
  <si>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</si>
  <si>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</si>
  <si>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</si>
  <si>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</si>
  <si>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</si>
  <si>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</si>
  <si>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</si>
  <si>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</si>
  <si>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</si>
  <si>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</si>
  <si>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</si>
  <si>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</si>
  <si>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</si>
  <si>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</si>
  <si>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</si>
  <si>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</si>
  <si>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</si>
  <si>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</si>
  <si>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</si>
  <si>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</si>
  <si>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</si>
  <si>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</si>
  <si>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</si>
  <si>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</si>
  <si>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</si>
  <si>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</si>
  <si>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</si>
  <si>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</si>
  <si>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</si>
  <si>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</si>
  <si>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</si>
  <si>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</si>
  <si>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</si>
  <si>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</si>
  <si>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</si>
  <si>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</si>
  <si>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</si>
  <si>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</si>
  <si>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</si>
  <si>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</si>
  <si>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</si>
  <si>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</si>
  <si>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</si>
  <si>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</si>
  <si>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</si>
  <si>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</si>
  <si>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</si>
  <si>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</si>
  <si>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</si>
  <si>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</si>
  <si>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</si>
  <si>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</si>
  <si>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</si>
  <si>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</si>
  <si>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</si>
  <si>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</si>
  <si>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</si>
  <si>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</si>
  <si>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</si>
  <si>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</si>
  <si>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</si>
  <si>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</si>
  <si>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</si>
  <si>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</si>
  <si>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</si>
  <si>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</si>
  <si>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</si>
  <si>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</si>
  <si>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</si>
  <si>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</si>
  <si>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</si>
  <si>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</si>
  <si>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</si>
  <si>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</si>
  <si>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</si>
  <si>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</si>
  <si>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</si>
  <si>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</si>
  <si>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</si>
  <si>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</si>
  <si>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</si>
  <si>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</si>
  <si>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</si>
  <si>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</si>
  <si>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</si>
  <si>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</si>
  <si>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</si>
  <si>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</si>
  <si>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</si>
  <si>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</si>
  <si>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</si>
  <si>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</si>
  <si>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</si>
  <si>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</si>
  <si>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</si>
  <si>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</si>
  <si>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</si>
  <si>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</si>
  <si>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</si>
  <si>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</si>
  <si>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</si>
  <si>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</si>
  <si>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</si>
  <si>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</si>
  <si>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</si>
  <si>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</si>
  <si>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</si>
  <si>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</si>
  <si>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</si>
  <si>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</si>
  <si>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</si>
  <si>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</si>
  <si>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</si>
  <si>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</si>
  <si>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</si>
  <si>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</si>
  <si>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</si>
  <si>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</si>
  <si>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</si>
  <si>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</si>
  <si>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</si>
  <si>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</si>
  <si>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</si>
  <si>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</si>
  <si>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</si>
  <si>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</si>
  <si>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</si>
  <si>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</si>
  <si>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</si>
  <si>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</si>
  <si>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</si>
  <si>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</si>
  <si>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</si>
  <si>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</si>
  <si>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</si>
  <si>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</si>
  <si>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</si>
  <si>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</si>
  <si>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</si>
  <si>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</si>
  <si>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</si>
  <si>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</si>
  <si>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</si>
  <si>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</si>
  <si>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</si>
  <si>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</si>
  <si>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</si>
  <si>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</si>
  <si>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</si>
  <si>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</si>
  <si>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</si>
  <si>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</si>
  <si>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</si>
  <si>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</si>
  <si>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</si>
  <si>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</si>
  <si>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</si>
  <si>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</si>
  <si>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</si>
  <si>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</si>
  <si>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</si>
  <si>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</si>
  <si>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</si>
  <si>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</si>
  <si>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</si>
  <si>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</si>
  <si>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</si>
  <si>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</si>
  <si>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</si>
  <si>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</si>
  <si>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</si>
  <si>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</si>
  <si>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</si>
  <si>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</si>
  <si>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</si>
  <si>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</si>
  <si>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</si>
  <si>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</si>
  <si>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</si>
  <si>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</si>
  <si>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</si>
  <si>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</si>
  <si>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</si>
  <si>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</si>
  <si>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</si>
  <si>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</si>
  <si>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</si>
  <si>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</si>
  <si>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</si>
  <si>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</si>
  <si>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</si>
  <si>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</si>
  <si>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</si>
  <si>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</si>
  <si>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</si>
  <si>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</si>
  <si>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</si>
  <si>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</si>
  <si>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</si>
  <si>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</si>
  <si>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</si>
  <si>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</si>
  <si>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</si>
  <si>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</si>
  <si>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</si>
  <si>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</si>
  <si>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</si>
  <si>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</si>
  <si>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</si>
  <si>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</si>
  <si>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</si>
  <si>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</si>
  <si>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</si>
  <si>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</si>
  <si>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</si>
  <si>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</si>
  <si>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</si>
  <si>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</si>
  <si>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</si>
  <si>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</si>
  <si>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</si>
  <si>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</si>
  <si>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</si>
  <si>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</si>
  <si>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</si>
  <si>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</si>
  <si>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</si>
  <si>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</si>
  <si>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</si>
  <si>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</si>
  <si>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</si>
  <si>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</si>
  <si>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</si>
  <si>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</si>
  <si>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</si>
  <si>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</si>
  <si>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</si>
  <si>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</si>
  <si>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</si>
  <si>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</si>
  <si>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</si>
  <si>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</si>
  <si>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</si>
  <si>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</si>
  <si>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</si>
  <si>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</si>
  <si>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</si>
  <si>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</si>
  <si>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</si>
  <si>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</si>
  <si>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</si>
  <si>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</si>
  <si>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</si>
  <si>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</si>
  <si>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</si>
  <si>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</si>
  <si>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</si>
  <si>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</si>
  <si>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</si>
  <si>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</si>
  <si>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</si>
  <si>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</si>
  <si>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</si>
  <si>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</si>
  <si>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</si>
  <si>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</si>
  <si>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</si>
  <si>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</si>
  <si>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</si>
  <si>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</si>
  <si>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</si>
  <si>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</si>
  <si>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</si>
  <si>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</si>
  <si>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</si>
  <si>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</si>
  <si>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</si>
  <si>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</si>
  <si>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</si>
  <si>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</si>
  <si>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</si>
  <si>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</si>
  <si>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</si>
  <si>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</si>
  <si>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</si>
  <si>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</si>
  <si>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</si>
  <si>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</si>
  <si>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</si>
  <si>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</si>
  <si>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</si>
  <si>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</si>
  <si>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</si>
  <si>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</si>
  <si>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</si>
  <si>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</si>
  <si>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</si>
  <si>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</si>
  <si>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</si>
  <si>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</si>
  <si>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</si>
  <si>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</si>
  <si>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</si>
  <si>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</si>
  <si>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</si>
  <si>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</si>
  <si>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</si>
  <si>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</si>
  <si>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</si>
  <si>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</si>
  <si>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</si>
  <si>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</si>
  <si>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</si>
  <si>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</si>
  <si>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</si>
  <si>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</si>
  <si>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</si>
  <si>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</si>
  <si>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</si>
  <si>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</si>
  <si>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</si>
  <si>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</si>
  <si>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</si>
  <si>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</si>
  <si>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</si>
  <si>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</si>
  <si>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</si>
  <si>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</si>
  <si>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</si>
  <si>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</si>
  <si>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</si>
  <si>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</si>
  <si>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</si>
  <si>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</si>
  <si>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</si>
  <si>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</si>
  <si>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</si>
  <si>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</si>
  <si>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</si>
  <si>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</si>
  <si>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</si>
  <si>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</si>
  <si>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</si>
  <si>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</si>
  <si>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</si>
  <si>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</si>
  <si>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</si>
  <si>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</si>
  <si>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</si>
  <si>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</si>
  <si>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</si>
  <si>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</si>
  <si>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</si>
  <si>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</si>
  <si>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</si>
  <si>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</si>
  <si>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</si>
  <si>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</si>
  <si>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</si>
  <si>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</si>
  <si>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</si>
  <si>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</si>
  <si>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</si>
  <si>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</si>
  <si>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</si>
  <si>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</si>
  <si>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</si>
  <si>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</si>
  <si>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</si>
  <si>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</si>
  <si>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</si>
  <si>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</si>
  <si>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</si>
  <si>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</si>
  <si>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</si>
  <si>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</si>
  <si>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</si>
  <si>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</si>
  <si>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</si>
  <si>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</si>
  <si>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</si>
  <si>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</si>
  <si>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</si>
  <si>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</si>
  <si>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</si>
  <si>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</si>
  <si>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</si>
  <si>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</si>
  <si>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</si>
  <si>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</si>
  <si>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</si>
  <si>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</si>
  <si>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</si>
  <si>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</si>
  <si>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</si>
  <si>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</si>
  <si>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</si>
  <si>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</si>
  <si>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</si>
  <si>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</si>
  <si>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</si>
  <si>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</si>
  <si>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</si>
  <si>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</si>
  <si>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</si>
  <si>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</si>
  <si>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</si>
  <si>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</si>
  <si>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</si>
  <si>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</si>
  <si>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</si>
  <si>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</si>
  <si>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</si>
  <si>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</si>
  <si>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</si>
  <si>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</si>
  <si>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</si>
  <si>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</si>
  <si>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</si>
  <si>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</si>
  <si>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</si>
  <si>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</si>
  <si>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</si>
  <si>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</si>
  <si>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</si>
  <si>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</si>
  <si>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</si>
  <si>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</si>
  <si>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</si>
  <si>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</si>
  <si>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</si>
  <si>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</si>
  <si>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</si>
  <si>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</si>
  <si>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</si>
  <si>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</si>
  <si>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</si>
  <si>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</si>
  <si>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</si>
  <si>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</si>
  <si>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</si>
  <si>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</si>
  <si>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</si>
  <si>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</si>
  <si>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</si>
  <si>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</si>
  <si>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</si>
  <si>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</si>
  <si>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</si>
  <si>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</si>
  <si>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</si>
  <si>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</si>
  <si>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</si>
  <si>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</si>
  <si>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</si>
  <si>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</si>
  <si>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</si>
  <si>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</si>
  <si>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</si>
  <si>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</si>
  <si>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</si>
  <si>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</si>
  <si>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</si>
  <si>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</si>
  <si>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</si>
  <si>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</si>
  <si>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</si>
  <si>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</si>
  <si>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</si>
  <si>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</si>
  <si>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</si>
  <si>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</si>
  <si>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</si>
  <si>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</si>
  <si>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</si>
  <si>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</si>
  <si>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</si>
  <si>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</si>
  <si>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</si>
  <si>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</si>
  <si>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</si>
  <si>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</si>
  <si>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</si>
  <si>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</si>
  <si>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</si>
  <si>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</si>
  <si>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</si>
  <si>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</si>
  <si>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</si>
  <si>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</si>
  <si>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</si>
  <si>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</si>
  <si>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</si>
  <si>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</si>
  <si>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</si>
  <si>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</si>
  <si>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</si>
  <si>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</si>
  <si>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</si>
  <si>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</si>
  <si>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</si>
  <si>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</si>
  <si>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</si>
  <si>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</si>
  <si>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</si>
  <si>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</si>
  <si>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</si>
  <si>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</si>
  <si>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</si>
  <si>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</si>
  <si>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</si>
  <si>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</si>
  <si>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</si>
  <si>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</si>
  <si>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</si>
  <si>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</si>
  <si>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</si>
  <si>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</si>
  <si>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</si>
  <si>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</si>
  <si>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</si>
  <si>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</si>
  <si>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</si>
  <si>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</si>
  <si>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</si>
  <si>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</si>
  <si>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</si>
  <si>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</si>
  <si>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</si>
  <si>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</si>
  <si>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</si>
  <si>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</si>
  <si>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</si>
  <si>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</si>
  <si>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</si>
  <si>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</si>
  <si>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</si>
  <si>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</si>
  <si>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</si>
  <si>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</si>
  <si>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</si>
  <si>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</si>
  <si>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</si>
  <si>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</si>
  <si>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</si>
  <si>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</si>
  <si>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</si>
  <si>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</si>
  <si>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</si>
  <si>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</si>
  <si>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</si>
  <si>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</si>
  <si>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</si>
  <si>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</si>
  <si>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</si>
  <si>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</si>
  <si>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</si>
  <si>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</si>
  <si>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</si>
  <si>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</si>
  <si>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</si>
  <si>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</si>
  <si>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</si>
  <si>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</si>
  <si>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</si>
  <si>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</si>
  <si>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</si>
  <si>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</si>
  <si>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</si>
  <si>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</si>
  <si>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</si>
  <si>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</si>
  <si>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</si>
  <si>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</si>
  <si>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</si>
  <si>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</si>
  <si>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</si>
  <si>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</si>
  <si>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</si>
  <si>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</si>
  <si>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</si>
  <si>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</si>
  <si>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</si>
  <si>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</si>
  <si>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</si>
  <si>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</si>
  <si>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</si>
  <si>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</si>
  <si>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</si>
  <si>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</si>
  <si>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</si>
  <si>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</si>
  <si>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</si>
  <si>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</si>
  <si>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</si>
  <si>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</si>
  <si>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</si>
  <si>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</si>
  <si>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</si>
  <si>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</si>
  <si>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</si>
  <si>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</si>
  <si>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</si>
  <si>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</si>
  <si>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</si>
  <si>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</si>
  <si>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</si>
  <si>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</si>
  <si>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</si>
  <si>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</si>
  <si>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</si>
  <si>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</si>
  <si>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</si>
  <si>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</si>
  <si>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</si>
  <si>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</si>
  <si>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</si>
  <si>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</si>
  <si>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</si>
  <si>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</si>
  <si>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</si>
  <si>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</si>
  <si>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</si>
  <si>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</si>
  <si>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</si>
  <si>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</si>
  <si>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</si>
  <si>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</si>
  <si>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</si>
  <si>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</si>
  <si>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</si>
  <si>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</si>
  <si>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</si>
  <si>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</si>
  <si>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</si>
  <si>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</si>
  <si>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</si>
  <si>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</si>
  <si>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</si>
  <si>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</si>
  <si>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</si>
  <si>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</si>
  <si>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</si>
  <si>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</si>
  <si>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</si>
  <si>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</si>
  <si>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</si>
  <si>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</si>
  <si>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</si>
  <si>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</si>
  <si>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</si>
  <si>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</si>
  <si>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</si>
  <si>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</si>
  <si>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</si>
  <si>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</si>
  <si>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</si>
  <si>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</si>
  <si>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</si>
  <si>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</si>
  <si>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</si>
  <si>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</si>
  <si>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</si>
  <si>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</si>
  <si>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</si>
  <si>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</si>
  <si>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</si>
  <si>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</si>
  <si>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</si>
  <si>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</si>
  <si>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</si>
  <si>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</si>
  <si>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</si>
  <si>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</si>
  <si>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</si>
  <si>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</si>
  <si>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</si>
  <si>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</si>
  <si>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</si>
  <si>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</si>
  <si>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</si>
  <si>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</si>
  <si>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</si>
  <si>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</si>
  <si>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</si>
  <si>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</si>
  <si>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</si>
  <si>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</si>
  <si>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</si>
  <si>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</si>
  <si>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</si>
  <si>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</si>
  <si>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</si>
  <si>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</si>
  <si>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</si>
  <si>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</si>
  <si>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</si>
  <si>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</si>
  <si>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</si>
  <si>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</si>
  <si>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</si>
  <si>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</si>
  <si>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</si>
  <si>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</si>
  <si>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</si>
  <si>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</si>
  <si>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</si>
  <si>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</si>
  <si>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</si>
  <si>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</si>
  <si>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</si>
  <si>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</si>
  <si>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</si>
  <si>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</si>
  <si>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</si>
  <si>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</si>
  <si>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</si>
  <si>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</si>
  <si>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</si>
  <si>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</si>
  <si>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</si>
  <si>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</si>
  <si>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</si>
  <si>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</si>
  <si>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</si>
  <si>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</si>
  <si>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</si>
  <si>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</si>
  <si>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</si>
  <si>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</si>
  <si>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</si>
  <si>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</si>
  <si>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</si>
  <si>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</si>
  <si>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</si>
  <si>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</si>
  <si>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</si>
  <si>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</si>
  <si>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</si>
  <si>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</si>
  <si>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</si>
  <si>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</si>
  <si>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</si>
  <si>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</si>
  <si>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</si>
  <si>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</si>
  <si>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</si>
  <si>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</si>
  <si>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</si>
  <si>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</si>
  <si>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</si>
  <si>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</si>
  <si>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</si>
  <si>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</si>
  <si>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</si>
  <si>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</si>
  <si>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</si>
  <si>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</si>
  <si>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</si>
  <si>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</si>
  <si>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</si>
  <si>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</si>
  <si>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</si>
  <si>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</si>
  <si>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</si>
  <si>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</si>
  <si>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</si>
  <si>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</si>
  <si>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</si>
  <si>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</si>
  <si>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</si>
  <si>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</si>
  <si>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</si>
  <si>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</si>
  <si>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</si>
  <si>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</si>
  <si>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</si>
  <si>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</si>
  <si>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</si>
  <si>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</si>
  <si>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</si>
  <si>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</si>
  <si>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</si>
  <si>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</si>
  <si>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</si>
  <si>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</si>
  <si>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</si>
  <si>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</si>
  <si>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</si>
  <si>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</si>
  <si>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</si>
  <si>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</si>
  <si>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</si>
  <si>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</si>
  <si>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</si>
  <si>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</si>
  <si>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</si>
  <si>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</si>
  <si>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</si>
  <si>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</si>
  <si>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</si>
  <si>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</si>
  <si>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</si>
  <si>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</si>
  <si>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</si>
  <si>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</si>
  <si>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</si>
  <si>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</si>
  <si>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</si>
  <si>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</si>
  <si>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</si>
  <si>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</si>
  <si>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</si>
  <si>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</si>
  <si>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</si>
  <si>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</si>
  <si>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</si>
  <si>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</si>
  <si>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</si>
  <si>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</si>
  <si>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</si>
  <si>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</si>
  <si>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</si>
  <si>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</si>
  <si>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</si>
  <si>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</si>
  <si>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</si>
  <si>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</si>
  <si>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</si>
  <si>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</si>
  <si>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</si>
  <si>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</si>
  <si>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</si>
  <si>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</si>
  <si>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</si>
  <si>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</si>
  <si>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</si>
  <si>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</si>
  <si>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</si>
  <si>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</si>
  <si>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</si>
  <si>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</si>
  <si>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</si>
  <si>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</si>
  <si>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</si>
  <si>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</si>
  <si>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</si>
  <si>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</si>
  <si>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</si>
  <si>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</si>
  <si>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</si>
  <si>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</si>
  <si>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</si>
  <si>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</si>
  <si>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</si>
  <si>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</si>
  <si>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</si>
  <si>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</si>
  <si>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</si>
  <si>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</si>
  <si>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</si>
  <si>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</si>
  <si>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</si>
  <si>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</si>
  <si>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</si>
  <si>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</si>
  <si>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</si>
  <si>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</si>
  <si>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</si>
  <si>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</si>
  <si>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</si>
  <si>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</si>
  <si>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</si>
  <si>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</si>
  <si>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</si>
  <si>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</si>
  <si>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</si>
  <si>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</si>
  <si>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</si>
  <si>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</si>
  <si>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</si>
  <si>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</si>
  <si>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</si>
  <si>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</si>
  <si>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</si>
  <si>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</si>
  <si>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</si>
  <si>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</si>
  <si>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</si>
  <si>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</si>
  <si>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</si>
  <si>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</si>
  <si>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</si>
  <si>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</si>
  <si>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</si>
  <si>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</si>
  <si>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</si>
  <si>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</si>
  <si>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</si>
  <si>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</si>
  <si>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</si>
  <si>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</si>
  <si>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</si>
  <si>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</si>
  <si>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</si>
  <si>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</si>
  <si>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</si>
  <si>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</si>
  <si>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</si>
  <si>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</si>
  <si>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</si>
  <si>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</si>
  <si>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</si>
  <si>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</si>
  <si>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</si>
  <si>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</si>
  <si>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</si>
  <si>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</si>
  <si>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</si>
  <si>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</si>
  <si>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</si>
  <si>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</si>
  <si>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</si>
  <si>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</si>
  <si>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</si>
  <si>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</si>
  <si>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</si>
  <si>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</si>
  <si>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</si>
  <si>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</si>
  <si>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</si>
  <si>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</si>
  <si>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</si>
  <si>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</si>
  <si>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</si>
  <si>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</si>
  <si>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</si>
  <si>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</si>
  <si>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</si>
  <si>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</si>
  <si>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</si>
  <si>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</si>
  <si>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</si>
  <si>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</si>
  <si>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</si>
  <si>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</si>
  <si>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</si>
  <si>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</si>
  <si>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</si>
  <si>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</si>
  <si>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</si>
  <si>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</si>
  <si>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</si>
  <si>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</si>
  <si>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</si>
  <si>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</si>
  <si>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</si>
  <si>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</si>
  <si>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</si>
  <si>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</si>
  <si>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</si>
  <si>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</si>
  <si>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</si>
  <si>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</si>
  <si>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</si>
  <si>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</si>
  <si>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</si>
  <si>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</si>
  <si>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</si>
  <si>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</si>
  <si>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</si>
  <si>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</si>
  <si>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</si>
  <si>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</si>
  <si>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</si>
  <si>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</si>
  <si>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</si>
  <si>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</si>
  <si>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</si>
  <si>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</si>
  <si>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</si>
  <si>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</si>
  <si>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</si>
  <si>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</si>
  <si>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</si>
  <si>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</si>
  <si>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</si>
  <si>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</si>
  <si>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</si>
  <si>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</si>
  <si>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</si>
  <si>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</si>
  <si>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</si>
  <si>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</si>
  <si>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</si>
  <si>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</si>
  <si>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</si>
  <si>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</si>
  <si>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</si>
  <si>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</si>
  <si>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</si>
  <si>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</si>
  <si>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</si>
  <si>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</si>
  <si>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</si>
  <si>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</si>
  <si>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</si>
  <si>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</si>
  <si>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</si>
  <si>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</si>
  <si>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</si>
  <si>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</si>
  <si>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</si>
  <si>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</si>
  <si>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</si>
  <si>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</si>
  <si>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</si>
  <si>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</si>
  <si>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</si>
  <si>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</si>
  <si>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</si>
  <si>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</si>
  <si>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</si>
  <si>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</si>
  <si>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</si>
  <si>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</si>
  <si>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</si>
  <si>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</si>
  <si>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</si>
  <si>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</si>
  <si>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</si>
  <si>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</si>
  <si>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</si>
  <si>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</si>
  <si>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</si>
  <si>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</si>
  <si>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</si>
  <si>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</si>
  <si>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</si>
  <si>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</si>
  <si>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</si>
  <si>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</si>
  <si>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</si>
  <si>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</si>
  <si>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</si>
  <si>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</si>
  <si>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</si>
  <si>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</si>
  <si>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</si>
  <si>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</si>
  <si>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</si>
  <si>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</si>
  <si>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</si>
  <si>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</si>
  <si>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</si>
  <si>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</si>
  <si>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</si>
  <si>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</si>
  <si>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</si>
  <si>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</si>
  <si>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</si>
  <si>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</si>
  <si>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</si>
  <si>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</si>
  <si>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</si>
  <si>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</si>
  <si>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</si>
  <si>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</si>
  <si>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</si>
  <si>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</si>
  <si>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</si>
  <si>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</si>
  <si>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</si>
  <si>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</si>
  <si>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</si>
  <si>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</si>
  <si>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</si>
  <si>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</si>
  <si>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</si>
  <si>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</si>
  <si>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</si>
  <si>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</si>
  <si>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</si>
  <si>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</si>
  <si>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</si>
  <si>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</si>
  <si>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</si>
  <si>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</si>
  <si>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</si>
  <si>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</si>
  <si>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</si>
  <si>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</si>
  <si>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</si>
  <si>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</si>
  <si>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</si>
  <si>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</si>
  <si>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</si>
  <si>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</si>
  <si>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</si>
  <si>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</si>
  <si>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</si>
  <si>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</si>
  <si>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</si>
  <si>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</si>
  <si>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</si>
  <si>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</si>
  <si>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</si>
  <si>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</si>
  <si>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</si>
  <si>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</si>
  <si>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</si>
  <si>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</si>
  <si>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</si>
  <si>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</si>
  <si>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</si>
  <si>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</si>
  <si>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</si>
  <si>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</si>
  <si>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</si>
  <si>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</si>
  <si>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</si>
  <si>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</si>
  <si>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</si>
  <si>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</si>
  <si>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</si>
  <si>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</si>
  <si>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</si>
  <si>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</si>
  <si>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</si>
  <si>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</si>
  <si>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</si>
  <si>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</si>
  <si>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</si>
  <si>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</si>
  <si>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</si>
  <si>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</si>
  <si>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</si>
  <si>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</si>
  <si>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</si>
  <si>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</si>
  <si>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</si>
  <si>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</si>
  <si>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</si>
  <si>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</si>
  <si>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</si>
  <si>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</si>
  <si>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</si>
  <si>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</si>
  <si>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</si>
  <si>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</si>
  <si>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</si>
  <si>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</si>
  <si>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</si>
  <si>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</si>
  <si>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</si>
  <si>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</si>
  <si>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</si>
  <si>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</si>
  <si>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</si>
  <si>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</si>
  <si>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</si>
  <si>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</si>
  <si>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</si>
  <si>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</si>
  <si>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</si>
  <si>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</si>
  <si>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</si>
  <si>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</si>
  <si>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</si>
  <si>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</si>
  <si>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</si>
  <si>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</si>
  <si>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</si>
  <si>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</si>
  <si>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</si>
  <si>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</si>
  <si>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</si>
  <si>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</si>
  <si>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</si>
  <si>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</si>
  <si>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</si>
  <si>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</si>
  <si>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</si>
  <si>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</si>
  <si>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</si>
  <si>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</si>
  <si>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</si>
  <si>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</si>
  <si>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</si>
  <si>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</si>
  <si>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</si>
  <si>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</si>
  <si>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</si>
  <si>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</si>
  <si>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</si>
  <si>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</si>
  <si>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</si>
  <si>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</si>
  <si>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</si>
  <si>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</si>
  <si>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</si>
  <si>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</si>
  <si>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</si>
  <si>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</si>
  <si>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</si>
  <si>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</si>
  <si>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</si>
  <si>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</si>
  <si>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</si>
  <si>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</si>
  <si>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</si>
  <si>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</si>
  <si>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</si>
  <si>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</si>
  <si>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</si>
  <si>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</si>
  <si>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</si>
  <si>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</si>
  <si>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</si>
  <si>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</si>
  <si>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</si>
  <si>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</si>
  <si>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</si>
  <si>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</si>
  <si>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</si>
  <si>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</si>
  <si>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</si>
  <si>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</si>
  <si>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</si>
  <si>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</si>
  <si>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</si>
  <si>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</si>
  <si>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</si>
  <si>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</si>
  <si>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</si>
  <si>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</si>
  <si>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</si>
  <si>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</si>
  <si>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</si>
  <si>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</si>
  <si>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</si>
  <si>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</si>
  <si>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</si>
  <si>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</si>
  <si>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</si>
  <si>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</si>
  <si>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</si>
  <si>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</si>
  <si>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</si>
  <si>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</si>
  <si>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</si>
  <si>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</si>
  <si>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</si>
  <si>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</si>
  <si>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</si>
  <si>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</si>
  <si>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</si>
  <si>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</si>
  <si>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</si>
  <si>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</si>
  <si>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</si>
  <si>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</si>
  <si>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</si>
  <si>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</si>
  <si>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</si>
  <si>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</si>
  <si>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</si>
  <si>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</si>
  <si>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</si>
  <si>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</si>
  <si>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</si>
  <si>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</si>
  <si>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</si>
  <si>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</si>
  <si>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</si>
  <si>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</si>
  <si>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</si>
  <si>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</si>
  <si>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</si>
  <si>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</si>
  <si>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</si>
  <si>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</si>
  <si>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</si>
  <si>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</si>
  <si>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</si>
  <si>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</si>
  <si>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</si>
  <si>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</si>
  <si>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</si>
  <si>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</si>
  <si>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</si>
  <si>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</si>
  <si>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</si>
  <si>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</si>
  <si>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</si>
  <si>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</si>
  <si>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</si>
  <si>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</si>
  <si>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</si>
  <si>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</si>
  <si>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</si>
  <si>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</si>
  <si>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</si>
  <si>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</si>
  <si>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</si>
  <si>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</si>
  <si>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</si>
  <si>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</si>
  <si>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</si>
  <si>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</si>
  <si>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</si>
  <si>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</si>
  <si>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</si>
  <si>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</si>
  <si>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</si>
  <si>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</si>
  <si>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</si>
  <si>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</si>
  <si>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</si>
  <si>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</si>
  <si>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</si>
  <si>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</si>
  <si>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</si>
  <si>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</si>
  <si>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</si>
  <si>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</si>
  <si>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</si>
  <si>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</si>
  <si>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</si>
  <si>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</si>
  <si>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</si>
  <si>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</si>
  <si>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</si>
  <si>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</si>
  <si>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</si>
  <si>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</si>
  <si>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</si>
  <si>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</si>
  <si>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</si>
  <si>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</si>
  <si>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</si>
  <si>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</si>
  <si>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</si>
  <si>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</si>
  <si>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</si>
  <si>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</si>
  <si>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</si>
  <si>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</si>
  <si>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</si>
  <si>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</si>
  <si>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</si>
  <si>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</si>
  <si>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</si>
  <si>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</si>
  <si>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</si>
  <si>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</si>
  <si>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</si>
  <si>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</si>
  <si>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</si>
  <si>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</si>
  <si>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</si>
  <si>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</si>
  <si>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</si>
  <si>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</si>
  <si>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</si>
  <si>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</si>
  <si>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</si>
  <si>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</si>
  <si>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</si>
  <si>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</si>
  <si>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</si>
  <si>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</si>
  <si>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</si>
  <si>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</si>
  <si>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</si>
  <si>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</si>
  <si>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</si>
  <si>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</si>
  <si>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</si>
  <si>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</si>
  <si>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</si>
  <si>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</si>
  <si>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</si>
  <si>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</si>
  <si>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</si>
  <si>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</si>
  <si>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</si>
  <si>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</si>
  <si>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</si>
  <si>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</si>
  <si>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</si>
  <si>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</si>
  <si>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</si>
  <si>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</si>
  <si>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</si>
  <si>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</si>
  <si>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</si>
  <si>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</si>
  <si>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</si>
  <si>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</si>
  <si>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</si>
  <si>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</si>
  <si>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</si>
  <si>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</si>
  <si>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</si>
  <si>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</si>
  <si>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</si>
  <si>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</si>
  <si>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</si>
  <si>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</si>
  <si>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</si>
  <si>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</si>
  <si>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</si>
  <si>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</si>
  <si>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</si>
  <si>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</si>
  <si>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</si>
  <si>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</si>
  <si>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</si>
  <si>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</si>
  <si>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</si>
  <si>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</si>
  <si>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</si>
  <si>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</si>
  <si>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</si>
  <si>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</si>
  <si>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</si>
  <si>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</si>
  <si>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</si>
  <si>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</si>
  <si>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</si>
  <si>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</si>
  <si>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</si>
  <si>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</si>
  <si>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</si>
  <si>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</si>
  <si>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</si>
  <si>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</si>
  <si>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</si>
  <si>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</si>
  <si>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</si>
  <si>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</si>
  <si>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</si>
  <si>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</si>
  <si>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</si>
  <si>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</si>
  <si>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</si>
  <si>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</si>
  <si>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</si>
  <si>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</si>
  <si>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</si>
  <si>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</si>
  <si>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</si>
  <si>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</si>
  <si>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</si>
  <si>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</si>
  <si>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</si>
  <si>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</si>
  <si>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</si>
  <si>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</si>
  <si>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</si>
  <si>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</si>
  <si>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</si>
  <si>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</si>
  <si>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</si>
  <si>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</si>
  <si>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</si>
  <si>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</si>
  <si>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</si>
  <si>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</si>
  <si>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</si>
  <si>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</si>
  <si>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</si>
  <si>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</si>
  <si>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</si>
  <si>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</si>
  <si>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</si>
  <si>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</si>
  <si>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</si>
  <si>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</si>
  <si>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</si>
  <si>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</si>
  <si>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</si>
  <si>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</si>
  <si>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</si>
  <si>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</si>
  <si>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</si>
  <si>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</si>
  <si>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</si>
  <si>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</si>
  <si>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</si>
  <si>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</si>
  <si>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</si>
  <si>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</si>
  <si>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</si>
  <si>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</si>
  <si>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</si>
  <si>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</si>
  <si>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</si>
  <si>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</si>
  <si>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</si>
  <si>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</si>
  <si>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</si>
  <si>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</si>
  <si>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</si>
  <si>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</si>
  <si>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</si>
  <si>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</si>
  <si>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</si>
  <si>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</si>
  <si>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</si>
  <si>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</si>
  <si>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</si>
  <si>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</si>
  <si>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</si>
  <si>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</si>
  <si>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</si>
  <si>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</si>
  <si>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</si>
  <si>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</si>
  <si>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</si>
  <si>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</si>
  <si>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</si>
  <si>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</si>
  <si>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</si>
  <si>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</si>
  <si>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</si>
  <si>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</si>
  <si>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</si>
  <si>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</si>
  <si>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</si>
  <si>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</si>
  <si>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</si>
  <si>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</si>
  <si>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</si>
  <si>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</si>
  <si>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</si>
  <si>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</si>
  <si>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</si>
  <si>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</si>
  <si>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</si>
  <si>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</si>
  <si>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</si>
  <si>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</si>
  <si>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</si>
  <si>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</si>
  <si>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</si>
  <si>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</si>
  <si>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</si>
  <si>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</si>
  <si>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</si>
  <si>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</si>
  <si>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</si>
  <si>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</si>
  <si>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</si>
  <si>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</si>
  <si>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</si>
  <si>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</si>
  <si>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</si>
  <si>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</si>
  <si>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</si>
  <si>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</si>
  <si>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</si>
  <si>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</si>
  <si>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</si>
  <si>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</si>
  <si>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</si>
  <si>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</si>
  <si>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</si>
  <si>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</si>
  <si>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</si>
  <si>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</si>
  <si>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</si>
  <si>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</si>
  <si>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</si>
  <si>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</si>
  <si>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</si>
  <si>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</si>
  <si>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</si>
  <si>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</si>
  <si>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</si>
  <si>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</si>
  <si>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</si>
  <si>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</si>
  <si>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</si>
  <si>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</si>
  <si>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</si>
  <si>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</si>
  <si>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</si>
  <si>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</si>
  <si>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</si>
  <si>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</si>
  <si>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</si>
  <si>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</si>
  <si>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</si>
  <si>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</si>
  <si>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</si>
  <si>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</si>
  <si>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</si>
  <si>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</si>
  <si>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</si>
  <si>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</si>
  <si>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</si>
  <si>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</si>
  <si>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</si>
  <si>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</si>
  <si>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</si>
  <si>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</si>
  <si>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</si>
  <si>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</si>
  <si>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</si>
  <si>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</si>
  <si>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</si>
  <si>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</si>
  <si>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</si>
  <si>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</si>
  <si>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</si>
  <si>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</si>
  <si>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</si>
  <si>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</si>
  <si>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</si>
  <si>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</si>
  <si>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</si>
  <si>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</si>
  <si>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</si>
  <si>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</si>
  <si>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</si>
  <si>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</si>
  <si>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</si>
  <si>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</si>
  <si>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</si>
  <si>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</si>
  <si>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</si>
  <si>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</si>
  <si>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</si>
  <si>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</si>
  <si>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</si>
  <si>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</si>
  <si>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</si>
  <si>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</si>
  <si>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</si>
  <si>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</si>
  <si>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</si>
  <si>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</si>
  <si>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</si>
  <si>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</si>
  <si>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</si>
  <si>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</si>
  <si>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</si>
  <si>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</si>
  <si>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</si>
  <si>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</si>
  <si>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</si>
  <si>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</si>
  <si>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</si>
  <si>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</si>
  <si>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</si>
  <si>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</si>
  <si>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</si>
  <si>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</si>
  <si>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</si>
  <si>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</si>
  <si>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</si>
  <si>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</si>
  <si>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</si>
  <si>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</si>
  <si>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</si>
  <si>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</si>
  <si>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</si>
  <si>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</si>
  <si>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</si>
  <si>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</si>
  <si>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</si>
  <si>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</si>
  <si>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</si>
  <si>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</si>
  <si>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</si>
  <si>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</si>
  <si>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</si>
  <si>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</si>
  <si>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</si>
  <si>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</si>
  <si>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</si>
  <si>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</si>
  <si>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</si>
  <si>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</si>
  <si>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</si>
  <si>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</si>
  <si>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</si>
  <si>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</si>
  <si>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</si>
  <si>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</si>
  <si>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</si>
  <si>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</si>
  <si>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</si>
  <si>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</si>
  <si>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</si>
  <si>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</si>
  <si>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</si>
  <si>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</si>
  <si>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</si>
  <si>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</si>
  <si>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</si>
  <si>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</si>
  <si>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</si>
  <si>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</si>
  <si>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</si>
  <si>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</si>
  <si>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</si>
  <si>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</si>
  <si>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</si>
  <si>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</si>
  <si>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</si>
  <si>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</si>
  <si>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</si>
  <si>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</si>
  <si>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</si>
  <si>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</si>
  <si>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</si>
  <si>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</si>
  <si>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</si>
  <si>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</si>
  <si>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</si>
  <si>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</si>
  <si>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</si>
  <si>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</si>
  <si>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</si>
  <si>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</si>
  <si>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</si>
  <si>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</si>
  <si>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</si>
  <si>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</si>
  <si>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</si>
  <si>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</si>
  <si>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</si>
  <si>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</si>
  <si>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</si>
  <si>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</si>
  <si>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</si>
  <si>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</si>
  <si>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</si>
  <si>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</si>
  <si>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</si>
  <si>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</si>
  <si>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</si>
  <si>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</si>
  <si>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</si>
  <si>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</si>
  <si>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</si>
  <si>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</si>
  <si>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</si>
  <si>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</si>
  <si>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</si>
  <si>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</si>
  <si>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</si>
  <si>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</si>
  <si>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</si>
  <si>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</si>
  <si>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</si>
  <si>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</si>
  <si>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</si>
  <si>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</si>
  <si>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</si>
  <si>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</si>
  <si>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</si>
  <si>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</si>
  <si>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</si>
  <si>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</si>
  <si>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</si>
  <si>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</si>
  <si>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</si>
  <si>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</si>
  <si>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</si>
  <si>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</si>
  <si>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</si>
  <si>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</si>
  <si>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</si>
  <si>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</si>
  <si>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</si>
  <si>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</si>
  <si>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</si>
  <si>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</si>
  <si>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</si>
  <si>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</si>
  <si>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</si>
  <si>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</si>
  <si>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</si>
  <si>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</si>
  <si>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</si>
  <si>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</si>
  <si>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</si>
  <si>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</si>
  <si>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</si>
  <si>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</si>
  <si>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</si>
  <si>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</si>
  <si>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</si>
  <si>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</si>
  <si>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</si>
  <si>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</si>
  <si>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</si>
  <si>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</si>
  <si>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</si>
  <si>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</si>
  <si>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</si>
  <si>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</si>
  <si>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</si>
  <si>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</si>
  <si>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</si>
  <si>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</si>
  <si>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</si>
  <si>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</si>
  <si>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</si>
  <si>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</si>
  <si>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</si>
  <si>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</si>
  <si>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</si>
  <si>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</si>
  <si>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</si>
  <si>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</si>
  <si>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</si>
  <si>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</si>
  <si>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</si>
  <si>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</si>
  <si>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</si>
  <si>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</si>
  <si>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</si>
  <si>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</si>
  <si>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</si>
  <si>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</si>
  <si>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</si>
  <si>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</si>
  <si>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</si>
  <si>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</si>
  <si>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</si>
  <si>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</si>
  <si>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</si>
  <si>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</si>
  <si>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</si>
  <si>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</si>
  <si>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</si>
  <si>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</si>
  <si>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</si>
  <si>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</si>
  <si>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</si>
  <si>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</si>
  <si>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</si>
  <si>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</si>
  <si>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</si>
  <si>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</si>
  <si>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</si>
  <si>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</si>
  <si>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</si>
  <si>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</si>
  <si>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</si>
  <si>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</si>
  <si>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</si>
  <si>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</si>
  <si>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</si>
  <si>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</si>
  <si>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</si>
  <si>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</si>
  <si>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</si>
  <si>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</si>
  <si>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</si>
  <si>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</si>
  <si>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</si>
  <si>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</si>
  <si>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</si>
  <si>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</si>
  <si>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</si>
  <si>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</si>
  <si>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</si>
  <si>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</si>
  <si>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</si>
  <si>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</si>
  <si>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</si>
  <si>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</si>
  <si>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</si>
  <si>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</si>
  <si>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</si>
  <si>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</si>
  <si>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</si>
  <si>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</si>
  <si>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</si>
  <si>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</si>
  <si>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</si>
  <si>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</si>
  <si>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</si>
  <si>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</si>
  <si>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</si>
  <si>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</si>
  <si>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</si>
  <si>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</si>
  <si>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</si>
  <si>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</si>
  <si>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</si>
  <si>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</si>
  <si>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</si>
  <si>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</si>
  <si>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</si>
  <si>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</si>
  <si>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</si>
  <si>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</si>
  <si>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</si>
  <si>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</si>
  <si>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</si>
  <si>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</si>
  <si>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</si>
  <si>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</si>
  <si>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</si>
  <si>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</si>
  <si>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</si>
  <si>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</si>
  <si>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</si>
  <si>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</si>
  <si>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</si>
  <si>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</si>
  <si>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</si>
  <si>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</si>
  <si>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</si>
  <si>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</si>
  <si>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</si>
  <si>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</si>
  <si>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</si>
  <si>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</si>
  <si>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</si>
  <si>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</si>
  <si>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</si>
  <si>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</si>
  <si>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</si>
  <si>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</si>
  <si>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</si>
  <si>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</si>
  <si>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</si>
  <si>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</si>
  <si>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</si>
  <si>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</si>
  <si>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</si>
  <si>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</si>
  <si>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</si>
  <si>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</si>
  <si>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</si>
  <si>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</si>
  <si>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</si>
  <si>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</si>
  <si>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</si>
  <si>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</si>
  <si>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</si>
  <si>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</si>
  <si>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</si>
  <si>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</si>
  <si>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</si>
  <si>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</si>
  <si>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</si>
  <si>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</si>
  <si>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</si>
  <si>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</si>
  <si>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</si>
  <si>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</si>
  <si>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</si>
  <si>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</si>
  <si>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</si>
  <si>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</si>
  <si>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</si>
  <si>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</si>
  <si>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</si>
  <si>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</si>
  <si>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</si>
  <si>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</si>
  <si>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</si>
  <si>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</si>
  <si>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</si>
  <si>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</si>
  <si>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</si>
  <si>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</si>
  <si>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</si>
  <si>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</si>
  <si>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</si>
  <si>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</si>
  <si>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</si>
  <si>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</si>
  <si>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</si>
  <si>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</si>
  <si>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</si>
  <si>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</si>
  <si>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</si>
  <si>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</si>
  <si>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</si>
  <si>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</si>
  <si>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</si>
  <si>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</si>
  <si>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</si>
  <si>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</si>
  <si>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</si>
  <si>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</si>
  <si>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</si>
  <si>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</si>
  <si>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</si>
  <si>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</si>
  <si>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</si>
  <si>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</si>
  <si>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</si>
  <si>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</si>
  <si>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</si>
  <si>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</si>
  <si>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</si>
  <si>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</si>
  <si>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</si>
  <si>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</si>
  <si>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</si>
  <si>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</si>
  <si>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</si>
  <si>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</si>
  <si>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</si>
  <si>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</si>
  <si>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</si>
  <si>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</si>
  <si>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</si>
  <si>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</si>
  <si>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</si>
  <si>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</si>
  <si>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</si>
  <si>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</si>
  <si>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</si>
  <si>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</si>
  <si>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</si>
  <si>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</si>
  <si>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</si>
  <si>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</si>
  <si>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</si>
  <si>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</si>
  <si>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</si>
  <si>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</si>
  <si>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</si>
  <si>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</si>
  <si>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</si>
  <si>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</si>
  <si>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</si>
  <si>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</si>
  <si>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</si>
  <si>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</si>
  <si>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</si>
  <si>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</si>
  <si>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</si>
  <si>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</si>
  <si>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</si>
  <si>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</si>
  <si>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</si>
  <si>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</si>
  <si>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</si>
  <si>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</si>
  <si>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</si>
  <si>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</si>
  <si>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</si>
  <si>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</si>
  <si>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</si>
  <si>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</si>
  <si>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</si>
  <si>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</si>
  <si>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</si>
  <si>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</si>
  <si>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</si>
  <si>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</si>
  <si>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</si>
  <si>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</si>
  <si>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</si>
  <si>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</si>
  <si>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</si>
  <si>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</si>
  <si>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</si>
  <si>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</si>
  <si>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</si>
  <si>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</si>
  <si>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</si>
  <si>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</si>
  <si>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</si>
  <si>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</si>
  <si>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</si>
  <si>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</si>
  <si>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</si>
  <si>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</si>
  <si>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</si>
  <si>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</si>
  <si>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</si>
  <si>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</si>
  <si>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</si>
  <si>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</si>
  <si>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</si>
  <si>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</si>
  <si>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</si>
  <si>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</si>
  <si>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</si>
  <si>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</si>
  <si>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</si>
  <si>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</si>
  <si>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</si>
  <si>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</si>
  <si>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</si>
  <si>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</si>
  <si>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</si>
  <si>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</si>
  <si>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</si>
  <si>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</si>
  <si>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</si>
  <si>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</si>
  <si>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</si>
  <si>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</si>
  <si>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</si>
  <si>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</si>
  <si>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</si>
  <si>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</si>
  <si>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</si>
  <si>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</si>
  <si>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</si>
  <si>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</si>
  <si>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</si>
  <si>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</si>
  <si>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</si>
  <si>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</si>
  <si>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</si>
  <si>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</si>
  <si>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</si>
  <si>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</si>
  <si>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</si>
  <si>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</si>
  <si>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</si>
  <si>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</si>
  <si>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</si>
  <si>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</si>
  <si>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</si>
  <si>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</si>
  <si>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</si>
  <si>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</si>
  <si>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</si>
  <si>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</si>
  <si>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</si>
  <si>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</si>
  <si>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</si>
  <si>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</si>
  <si>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</si>
  <si>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</si>
  <si>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</si>
  <si>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</si>
  <si>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</si>
  <si>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</si>
  <si>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</si>
  <si>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</si>
  <si>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</si>
  <si>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</si>
  <si>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</si>
  <si>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</si>
  <si>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</si>
  <si>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</si>
  <si>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</si>
  <si>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</si>
  <si>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</si>
  <si>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</si>
  <si>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</si>
  <si>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</si>
  <si>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</si>
  <si>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</si>
  <si>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</si>
  <si>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</si>
  <si>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</si>
  <si>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</si>
  <si>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</si>
  <si>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</si>
  <si>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</si>
  <si>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</si>
  <si>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</si>
  <si>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</si>
  <si>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</si>
  <si>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</si>
  <si>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</si>
  <si>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</si>
  <si>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</si>
  <si>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</si>
  <si>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</si>
  <si>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</si>
  <si>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</si>
  <si>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</si>
  <si>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</si>
  <si>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</si>
  <si>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</si>
  <si>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</si>
  <si>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</si>
  <si>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</si>
  <si>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</si>
  <si>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</si>
  <si>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</si>
  <si>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</si>
  <si>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</si>
  <si>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</si>
  <si>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</si>
  <si>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</si>
  <si>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</si>
  <si>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</si>
  <si>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</si>
  <si>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</si>
  <si>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</si>
  <si>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</si>
  <si>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</si>
  <si>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</si>
  <si>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</si>
  <si>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</si>
  <si>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</si>
  <si>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</si>
  <si>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</si>
  <si>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</si>
  <si>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</si>
  <si>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</si>
  <si>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</si>
  <si>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</si>
  <si>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</si>
  <si>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</si>
  <si>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</si>
  <si>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</si>
  <si>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</si>
  <si>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</si>
  <si>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</si>
  <si>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</si>
  <si>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</si>
  <si>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</si>
  <si>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</si>
  <si>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</si>
  <si>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</si>
  <si>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</si>
  <si>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</si>
  <si>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</si>
  <si>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</si>
  <si>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</si>
  <si>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</si>
  <si>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</si>
  <si>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</si>
  <si>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</si>
  <si>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</si>
  <si>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</si>
  <si>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</si>
  <si>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</si>
  <si>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</si>
  <si>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</si>
  <si>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</si>
  <si>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</si>
  <si>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</si>
  <si>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</si>
  <si>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</si>
  <si>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</si>
  <si>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</si>
  <si>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</si>
  <si>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</si>
  <si>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</si>
  <si>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</si>
  <si>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</si>
  <si>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</si>
  <si>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</si>
  <si>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</si>
  <si>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</si>
  <si>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</si>
  <si>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</si>
  <si>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</si>
  <si>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</si>
  <si>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</si>
  <si>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</si>
  <si>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</si>
  <si>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</si>
  <si>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</si>
  <si>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</si>
  <si>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</si>
  <si>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</si>
  <si>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</si>
  <si>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</si>
  <si>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</si>
  <si>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</si>
  <si>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</si>
  <si>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</si>
  <si>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</si>
  <si>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</si>
  <si>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</si>
  <si>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</si>
  <si>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</si>
  <si>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</si>
  <si>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</si>
  <si>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</si>
  <si>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</si>
  <si>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</si>
  <si>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</si>
  <si>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</si>
  <si>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</si>
  <si>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</si>
  <si>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</si>
  <si>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</si>
  <si>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</si>
  <si>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</si>
  <si>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</si>
  <si>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</si>
  <si>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</si>
  <si>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</si>
  <si>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</si>
  <si>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</si>
  <si>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</si>
  <si>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</si>
  <si>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</si>
  <si>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</si>
  <si>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</si>
  <si>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</si>
  <si>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</si>
  <si>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</si>
  <si>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</si>
  <si>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</si>
  <si>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</si>
  <si>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</si>
  <si>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</si>
  <si>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</si>
  <si>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</si>
  <si>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</si>
  <si>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</si>
  <si>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</si>
  <si>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</si>
  <si>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</si>
  <si>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</si>
  <si>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</si>
  <si>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</si>
  <si>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</si>
  <si>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</si>
  <si>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</si>
  <si>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</si>
  <si>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</si>
  <si>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</si>
  <si>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</si>
  <si>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</si>
  <si>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</si>
  <si>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</si>
  <si>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</si>
  <si>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</si>
  <si>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</si>
  <si>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</si>
  <si>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</si>
  <si>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</si>
  <si>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</si>
  <si>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</si>
  <si>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</si>
  <si>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</si>
  <si>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</si>
  <si>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</si>
  <si>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</si>
  <si>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</si>
  <si>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</si>
  <si>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</si>
  <si>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</si>
  <si>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</si>
  <si>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</si>
  <si>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</si>
  <si>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</si>
  <si>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</si>
  <si>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</si>
  <si>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</si>
  <si>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</si>
  <si>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</si>
  <si>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</si>
  <si>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</si>
  <si>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</si>
  <si>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</si>
  <si>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</si>
  <si>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</si>
  <si>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</si>
  <si>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</si>
  <si>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</si>
  <si>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</si>
  <si>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</si>
  <si>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</si>
  <si>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</si>
  <si>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</si>
  <si>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</si>
  <si>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</si>
  <si>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</si>
  <si>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</si>
  <si>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</si>
  <si>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</si>
  <si>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</si>
  <si>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</si>
  <si>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</si>
  <si>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</si>
  <si>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</si>
  <si>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</si>
  <si>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</si>
  <si>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</si>
  <si>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</si>
  <si>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</si>
  <si>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</si>
  <si>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</si>
  <si>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</si>
  <si>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</si>
  <si>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</si>
  <si>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</si>
  <si>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</si>
  <si>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</si>
  <si>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</si>
  <si>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</si>
  <si>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</si>
  <si>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</si>
  <si>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</si>
  <si>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</si>
  <si>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</si>
  <si>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</si>
  <si>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</si>
  <si>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</si>
  <si>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</si>
  <si>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</si>
  <si>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</si>
  <si>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</si>
  <si>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</si>
  <si>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</si>
  <si>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</si>
  <si>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</si>
  <si>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</si>
  <si>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</si>
  <si>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</si>
  <si>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</si>
  <si>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</si>
  <si>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</si>
  <si>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</si>
  <si>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</si>
  <si>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</si>
  <si>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</si>
  <si>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</si>
  <si>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</si>
  <si>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</si>
  <si>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</si>
  <si>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</si>
  <si>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</si>
  <si>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</si>
  <si>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</si>
  <si>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</si>
  <si>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</si>
  <si>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</si>
  <si>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</si>
  <si>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</si>
  <si>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</si>
  <si>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</si>
  <si>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</si>
  <si>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</si>
  <si>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</si>
  <si>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</si>
  <si>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</si>
  <si>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</si>
  <si>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</si>
  <si>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</si>
  <si>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</si>
  <si>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</si>
  <si>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</si>
  <si>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</si>
  <si>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</si>
  <si>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</si>
  <si>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</si>
  <si>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</si>
  <si>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</si>
  <si>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</si>
  <si>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</si>
  <si>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</si>
  <si>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</si>
  <si>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</si>
  <si>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</si>
  <si>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</si>
  <si>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</si>
  <si>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</si>
  <si>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</si>
  <si>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</si>
  <si>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</si>
  <si>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</si>
  <si>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</si>
  <si>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</si>
  <si>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</si>
  <si>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</si>
  <si>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</si>
  <si>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</si>
  <si>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</si>
  <si>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</si>
  <si>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</si>
  <si>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</si>
  <si>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</si>
  <si>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</si>
  <si>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</si>
  <si>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</si>
  <si>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</si>
  <si>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</si>
  <si>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</si>
  <si>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</si>
  <si>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</si>
  <si>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</si>
  <si>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</si>
  <si>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</si>
  <si>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</si>
  <si>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</si>
  <si>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</si>
  <si>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</si>
  <si>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</si>
  <si>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</si>
  <si>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</si>
  <si>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</si>
  <si>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</si>
  <si>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</si>
  <si>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</si>
  <si>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</si>
  <si>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</si>
  <si>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</si>
  <si>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</si>
  <si>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</si>
  <si>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</si>
  <si>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</si>
  <si>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</si>
  <si>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</si>
  <si>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</si>
  <si>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</si>
  <si>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</si>
  <si>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</si>
  <si>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</si>
  <si>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</si>
  <si>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</si>
  <si>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</si>
  <si>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</si>
  <si>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</si>
  <si>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</si>
  <si>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</si>
  <si>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</si>
  <si>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</si>
  <si>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</si>
  <si>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</si>
  <si>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</si>
  <si>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</si>
  <si>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</si>
  <si>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</si>
  <si>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</si>
  <si>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</si>
  <si>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</si>
  <si>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</si>
  <si>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</si>
  <si>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</si>
  <si>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</si>
  <si>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</si>
  <si>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</si>
  <si>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</si>
  <si>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</si>
  <si>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</si>
  <si>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</si>
  <si>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</si>
  <si>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</si>
  <si>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</si>
  <si>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</si>
  <si>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</si>
  <si>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</si>
  <si>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</si>
  <si>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</si>
  <si>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</si>
  <si>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</si>
  <si>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</si>
  <si>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</si>
  <si>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</si>
  <si>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</si>
  <si>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</si>
  <si>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</si>
  <si>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</si>
  <si>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</si>
  <si>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</si>
  <si>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</si>
  <si>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</si>
  <si>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</si>
  <si>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</si>
  <si>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</si>
  <si>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</si>
  <si>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</si>
  <si>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</si>
  <si>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</si>
  <si>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</si>
  <si>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</si>
  <si>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</si>
  <si>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</si>
  <si>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</si>
  <si>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</si>
  <si>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</si>
  <si>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</si>
  <si>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</si>
  <si>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</si>
  <si>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</si>
  <si>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</si>
  <si>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</si>
  <si>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</si>
  <si>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</si>
  <si>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</si>
  <si>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</si>
  <si>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</si>
  <si>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</si>
  <si>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</si>
  <si>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</si>
  <si>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</si>
  <si>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</si>
  <si>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</si>
  <si>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</si>
  <si>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</si>
  <si>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</si>
  <si>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</si>
  <si>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</si>
  <si>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</si>
  <si>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</si>
  <si>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</si>
  <si>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</si>
  <si>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</si>
  <si>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</si>
  <si>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</si>
  <si>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</si>
  <si>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</si>
  <si>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</si>
  <si>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</si>
  <si>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</si>
  <si>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</si>
  <si>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</si>
  <si>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</si>
  <si>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</si>
  <si>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</si>
  <si>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</si>
  <si>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</si>
  <si>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</si>
  <si>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</si>
  <si>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</si>
  <si>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</si>
  <si>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</si>
  <si>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</si>
  <si>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</si>
  <si>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</si>
  <si>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</si>
  <si>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</si>
  <si>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</si>
  <si>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</si>
  <si>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</si>
  <si>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</si>
  <si>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</si>
  <si>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</si>
  <si>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</si>
  <si>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</si>
  <si>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</si>
  <si>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</si>
  <si>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</si>
  <si>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</si>
  <si>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</si>
  <si>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</si>
  <si>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</si>
  <si>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</si>
  <si>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</si>
  <si>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</si>
  <si>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</si>
  <si>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</si>
  <si>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</si>
  <si>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</si>
  <si>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</si>
  <si>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</si>
  <si>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</si>
  <si>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</si>
  <si>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</si>
  <si>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</si>
  <si>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</si>
  <si>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</si>
  <si>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</si>
  <si>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</si>
  <si>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</si>
  <si>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</si>
  <si>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</si>
  <si>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</si>
  <si>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</si>
  <si>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</si>
  <si>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</si>
  <si>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</si>
  <si>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</si>
  <si>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</si>
  <si>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</si>
  <si>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</si>
  <si>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</si>
  <si>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</si>
  <si>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</si>
  <si>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</si>
  <si>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</si>
  <si>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</si>
  <si>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</si>
  <si>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</si>
  <si>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</si>
  <si>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</si>
  <si>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</si>
  <si>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</si>
  <si>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</si>
  <si>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</si>
  <si>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</si>
  <si>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</si>
  <si>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</si>
  <si>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</si>
  <si>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</si>
  <si>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</si>
  <si>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</si>
  <si>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</si>
  <si>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</si>
  <si>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</si>
  <si>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</si>
  <si>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</si>
  <si>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</si>
  <si>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</si>
  <si>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</si>
  <si>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</si>
  <si>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</si>
  <si>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</si>
  <si>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</si>
  <si>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</si>
  <si>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</si>
  <si>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</si>
  <si>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</si>
  <si>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</si>
  <si>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</si>
  <si>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</si>
  <si>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</si>
  <si>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</si>
  <si>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</si>
  <si>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</si>
  <si>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</si>
  <si>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</si>
  <si>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</si>
  <si>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</si>
  <si>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</si>
  <si>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</si>
  <si>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</si>
  <si>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</si>
  <si>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</si>
  <si>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</si>
  <si>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</si>
  <si>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</si>
  <si>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</si>
  <si>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</si>
  <si>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</si>
  <si>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</si>
  <si>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</si>
  <si>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</si>
  <si>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</si>
  <si>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</si>
  <si>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</si>
  <si>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</si>
  <si>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</si>
  <si>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</si>
  <si>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</si>
  <si>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</si>
  <si>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</si>
  <si>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</si>
  <si>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</si>
  <si>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</si>
  <si>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</si>
  <si>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</si>
  <si>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</si>
  <si>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</si>
  <si>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</si>
  <si>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</si>
  <si>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</si>
  <si>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</si>
  <si>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</si>
  <si>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</si>
  <si>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</si>
  <si>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</si>
  <si>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</si>
  <si>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</si>
  <si>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</si>
  <si>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</si>
  <si>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</si>
  <si>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</si>
  <si>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</si>
  <si>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</si>
  <si>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</si>
  <si>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</si>
  <si>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</si>
  <si>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</si>
  <si>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</si>
  <si>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</si>
  <si>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</si>
  <si>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</si>
  <si>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</si>
  <si>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</si>
  <si>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</si>
  <si>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</si>
  <si>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</si>
  <si>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</si>
  <si>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</si>
  <si>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</si>
  <si>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</si>
  <si>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</si>
  <si>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</si>
  <si>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</si>
  <si>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</si>
  <si>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</si>
  <si>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</si>
  <si>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</si>
  <si>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</si>
  <si>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</si>
  <si>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</si>
  <si>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</si>
  <si>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</si>
  <si>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</si>
  <si>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</si>
  <si>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</si>
  <si>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</si>
  <si>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</si>
  <si>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</si>
  <si>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</si>
  <si>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</si>
  <si>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</si>
  <si>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</si>
  <si>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</si>
  <si>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</si>
  <si>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</si>
  <si>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</si>
  <si>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</si>
  <si>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</si>
  <si>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</si>
  <si>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</si>
  <si>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</si>
  <si>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</si>
  <si>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</si>
  <si>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</si>
  <si>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</si>
  <si>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</si>
  <si>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</si>
  <si>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</si>
  <si>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</si>
  <si>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</si>
  <si>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</si>
  <si>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</si>
  <si>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</si>
  <si>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</si>
  <si>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</si>
  <si>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</si>
  <si>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</si>
  <si>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</si>
  <si>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</si>
  <si>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</si>
  <si>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</si>
  <si>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</si>
  <si>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</si>
  <si>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</si>
  <si>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</si>
  <si>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</si>
  <si>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</si>
  <si>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</si>
  <si>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</si>
  <si>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</si>
  <si>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</si>
  <si>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</si>
  <si>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</si>
  <si>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</si>
  <si>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</si>
  <si>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</si>
  <si>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</si>
  <si>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</si>
  <si>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</si>
  <si>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</si>
  <si>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</si>
  <si>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</si>
  <si>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</si>
  <si>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</si>
  <si>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</si>
  <si>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</si>
  <si>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</si>
  <si>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</si>
  <si>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</si>
  <si>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</si>
  <si>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</si>
  <si>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</si>
  <si>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</si>
  <si>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</si>
  <si>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</si>
  <si>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</si>
  <si>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</si>
  <si>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</si>
  <si>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</si>
  <si>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</si>
  <si>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</si>
  <si>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</si>
  <si>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</si>
  <si>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</si>
  <si>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</si>
  <si>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</si>
  <si>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</si>
  <si>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</si>
  <si>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</si>
  <si>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</si>
  <si>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</si>
  <si>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</si>
  <si>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</si>
  <si>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</si>
  <si>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</si>
  <si>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</si>
  <si>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</si>
  <si>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</si>
  <si>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</si>
  <si>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</si>
  <si>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</si>
  <si>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</si>
  <si>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</si>
  <si>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</si>
  <si>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</si>
  <si>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</si>
  <si>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</si>
  <si>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</si>
  <si>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</si>
  <si>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</si>
  <si>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</si>
  <si>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</si>
  <si>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</si>
  <si>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</si>
  <si>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</si>
  <si>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</si>
  <si>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</si>
  <si>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</si>
  <si>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</si>
  <si>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</si>
  <si>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</si>
  <si>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</si>
  <si>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</si>
  <si>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</si>
  <si>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</si>
  <si>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</si>
  <si>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</si>
  <si>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</si>
  <si>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</si>
  <si>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</si>
  <si>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</si>
  <si>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</si>
  <si>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</si>
  <si>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</si>
  <si>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</si>
  <si>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</si>
  <si>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</si>
  <si>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</si>
  <si>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</si>
  <si>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</si>
  <si>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</si>
  <si>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</si>
  <si>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</si>
  <si>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</si>
  <si>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</si>
  <si>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</si>
  <si>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</si>
  <si>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</si>
  <si>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</si>
  <si>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</si>
  <si>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</si>
  <si>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</si>
  <si>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</si>
  <si>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</si>
  <si>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</si>
  <si>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</si>
  <si>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</si>
  <si>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</si>
  <si>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</si>
  <si>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</si>
  <si>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</si>
  <si>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</si>
  <si>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</si>
  <si>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</si>
  <si>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</si>
  <si>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</si>
  <si>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</si>
  <si>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</si>
  <si>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</si>
  <si>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</si>
  <si>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</si>
  <si>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</si>
  <si>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</si>
  <si>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</si>
  <si>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</si>
  <si>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</si>
  <si>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</si>
  <si>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</si>
  <si>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</si>
  <si>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</si>
  <si>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</si>
  <si>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</si>
  <si>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</si>
  <si>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</si>
  <si>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</si>
  <si>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</si>
  <si>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</si>
  <si>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</si>
  <si>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</si>
  <si>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</si>
  <si>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</si>
  <si>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</si>
  <si>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</si>
  <si>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</si>
  <si>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</si>
  <si>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</si>
  <si>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</si>
  <si>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</si>
  <si>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</si>
  <si>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</si>
  <si>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</si>
  <si>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</si>
  <si>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</si>
  <si>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</si>
  <si>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</si>
  <si>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</si>
  <si>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</si>
  <si>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</si>
  <si>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</si>
  <si>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</si>
  <si>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</si>
  <si>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</si>
  <si>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</si>
  <si>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</si>
  <si>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</si>
  <si>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</si>
  <si>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</si>
  <si>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</si>
  <si>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</si>
  <si>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</si>
  <si>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</si>
  <si>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</si>
  <si>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</si>
  <si>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</si>
  <si>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</si>
  <si>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</si>
  <si>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</si>
  <si>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</si>
  <si>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</si>
  <si>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</si>
  <si>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</si>
  <si>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</si>
  <si>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</si>
  <si>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</si>
  <si>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</si>
  <si>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</si>
  <si>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</si>
  <si>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</si>
  <si>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</si>
  <si>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</si>
  <si>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</si>
  <si>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</si>
  <si>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</si>
  <si>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</si>
  <si>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</si>
  <si>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</si>
  <si>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</si>
  <si>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</si>
  <si>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</si>
  <si>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</si>
  <si>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</si>
  <si>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</si>
  <si>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</si>
  <si>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</si>
  <si>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</si>
  <si>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</si>
  <si>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</si>
  <si>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</si>
  <si>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</si>
  <si>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</si>
  <si>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</si>
  <si>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</si>
  <si>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</si>
  <si>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</si>
  <si>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</si>
  <si>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</si>
  <si>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</si>
  <si>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</si>
  <si>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</si>
  <si>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</si>
  <si>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</si>
  <si>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</si>
  <si>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</si>
  <si>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</si>
  <si>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</si>
  <si>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</si>
  <si>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</si>
  <si>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</si>
  <si>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</si>
  <si>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</si>
  <si>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</si>
  <si>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</si>
  <si>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</si>
  <si>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</si>
  <si>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</si>
  <si>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</si>
  <si>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</si>
  <si>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</si>
  <si>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</si>
  <si>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</si>
  <si>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</si>
  <si>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</si>
  <si>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</si>
  <si>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</si>
  <si>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</si>
  <si>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</si>
  <si>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</si>
  <si>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</si>
  <si>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</si>
  <si>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</si>
  <si>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</si>
  <si>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</si>
  <si>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</si>
  <si>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</si>
  <si>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</si>
  <si>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</si>
  <si>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</si>
  <si>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</si>
  <si>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</si>
  <si>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</si>
  <si>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</si>
  <si>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</si>
  <si>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</si>
  <si>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</si>
  <si>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</si>
  <si>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</si>
  <si>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</si>
  <si>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</si>
  <si>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</si>
  <si>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</si>
  <si>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</si>
  <si>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</si>
  <si>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</si>
  <si>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</si>
  <si>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</si>
  <si>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</si>
  <si>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</si>
  <si>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</si>
  <si>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</si>
  <si>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</si>
  <si>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</si>
  <si>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</si>
  <si>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</si>
  <si>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</si>
  <si>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</si>
  <si>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</si>
  <si>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</si>
  <si>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</si>
  <si>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</si>
  <si>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</si>
  <si>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</si>
  <si>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</si>
  <si>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</si>
  <si>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</si>
  <si>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</si>
  <si>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</si>
  <si>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</si>
  <si>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</si>
  <si>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</si>
  <si>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</si>
  <si>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</si>
  <si>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</si>
  <si>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</si>
  <si>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</si>
  <si>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</si>
  <si>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</si>
  <si>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</si>
  <si>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</si>
  <si>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</si>
  <si>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</si>
  <si>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</si>
  <si>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</si>
  <si>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</si>
  <si>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</si>
  <si>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</si>
  <si>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</si>
  <si>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</si>
  <si>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</si>
  <si>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</si>
  <si>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</si>
  <si>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</si>
  <si>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</si>
  <si>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</si>
  <si>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</si>
  <si>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</si>
  <si>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</si>
  <si>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</si>
  <si>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</si>
  <si>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</si>
  <si>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</si>
  <si>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</si>
  <si>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</si>
  <si>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</si>
  <si>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</si>
  <si>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</si>
  <si>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</si>
  <si>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</si>
  <si>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</si>
  <si>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</si>
  <si>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</si>
  <si>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</si>
  <si>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</si>
  <si>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</si>
  <si>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</si>
  <si>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</si>
  <si>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</si>
  <si>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</si>
  <si>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</si>
  <si>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</si>
  <si>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</si>
  <si>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</si>
  <si>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</si>
  <si>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</si>
  <si>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</si>
  <si>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</si>
  <si>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</si>
  <si>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</si>
  <si>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</si>
  <si>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</si>
  <si>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</si>
  <si>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</si>
  <si>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</si>
  <si>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</si>
  <si>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</si>
  <si>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</si>
  <si>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</si>
  <si>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</si>
  <si>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</si>
  <si>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</si>
  <si>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</si>
  <si>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</si>
  <si>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</si>
  <si>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</si>
  <si>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</si>
  <si>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</si>
  <si>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</si>
  <si>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</si>
  <si>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</si>
  <si>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</si>
  <si>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</si>
  <si>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</si>
  <si>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</si>
  <si>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</si>
  <si>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</si>
  <si>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</si>
  <si>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</si>
  <si>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</si>
  <si>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</si>
  <si>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</si>
  <si>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</si>
  <si>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</si>
  <si>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</si>
  <si>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</si>
  <si>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</si>
  <si>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</si>
  <si>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</si>
  <si>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</si>
  <si>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</si>
  <si>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</si>
  <si>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</si>
  <si>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</si>
  <si>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</si>
  <si>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</si>
  <si>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</si>
  <si>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</si>
  <si>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</si>
  <si>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</si>
  <si>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</si>
  <si>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</si>
  <si>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</si>
  <si>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</si>
  <si>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</si>
  <si>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</si>
  <si>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</si>
  <si>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</si>
  <si>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</si>
  <si>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</si>
  <si>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</si>
  <si>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</si>
  <si>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</si>
  <si>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</si>
  <si>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</si>
  <si>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</si>
  <si>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</si>
  <si>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</si>
  <si>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</si>
  <si>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</si>
  <si>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</si>
  <si>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</si>
  <si>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</si>
  <si>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</si>
  <si>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</si>
  <si>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</si>
  <si>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</si>
  <si>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</si>
  <si>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</si>
  <si>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</si>
  <si>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</si>
  <si>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</si>
  <si>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</si>
  <si>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</si>
  <si>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</si>
  <si>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</si>
  <si>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</si>
  <si>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</si>
  <si>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</si>
  <si>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</si>
  <si>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</si>
  <si>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</si>
  <si>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</si>
  <si>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</si>
  <si>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</si>
  <si>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</si>
  <si>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</si>
  <si>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</si>
  <si>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</si>
  <si>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</si>
  <si>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</si>
  <si>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</si>
  <si>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</si>
  <si>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</si>
  <si>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</si>
  <si>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</si>
  <si>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</si>
  <si>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</si>
  <si>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</si>
  <si>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</si>
  <si>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</si>
  <si>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</si>
  <si>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</si>
  <si>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</si>
  <si>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</si>
  <si>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</si>
  <si>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</si>
  <si>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</si>
  <si>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</si>
  <si>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</si>
  <si>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</si>
  <si>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</si>
  <si>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</si>
  <si>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</si>
  <si>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</si>
  <si>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</si>
  <si>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</si>
  <si>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</si>
  <si>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</si>
  <si>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</si>
  <si>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</si>
  <si>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</si>
  <si>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</si>
  <si>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</si>
  <si>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</si>
  <si>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</si>
  <si>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</si>
  <si>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</si>
  <si>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</si>
  <si>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</si>
  <si>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</si>
  <si>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</si>
  <si>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</si>
  <si>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</si>
  <si>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</si>
  <si>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</si>
  <si>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</si>
  <si>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</si>
  <si>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</si>
  <si>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</si>
  <si>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</si>
  <si>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</si>
  <si>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</si>
  <si>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</si>
  <si>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</si>
  <si>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</si>
  <si>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</si>
  <si>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</si>
  <si>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</si>
  <si>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</si>
  <si>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</si>
  <si>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</si>
  <si>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</si>
  <si>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</si>
  <si>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</si>
  <si>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</si>
  <si>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</si>
  <si>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</si>
  <si>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</si>
  <si>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</si>
  <si>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</si>
  <si>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</si>
  <si>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</si>
  <si>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</si>
  <si>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</si>
  <si>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</si>
  <si>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</si>
  <si>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</si>
  <si>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</si>
  <si>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</si>
  <si>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</si>
  <si>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</si>
  <si>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</si>
  <si>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</si>
  <si>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</si>
  <si>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</si>
  <si>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</si>
  <si>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</si>
  <si>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</si>
  <si>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</si>
  <si>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</si>
  <si>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</si>
  <si>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</si>
  <si>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</si>
  <si>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</si>
  <si>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</si>
  <si>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</si>
  <si>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</si>
  <si>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</si>
  <si>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</si>
  <si>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</si>
  <si>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</si>
  <si>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</si>
  <si>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</si>
  <si>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</si>
  <si>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</si>
  <si>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</si>
  <si>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</si>
  <si>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</si>
  <si>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</si>
  <si>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</si>
  <si>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</si>
  <si>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</si>
  <si>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</si>
  <si>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</si>
  <si>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</si>
  <si>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</si>
  <si>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</si>
  <si>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</si>
  <si>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</si>
  <si>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</si>
  <si>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</si>
  <si>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</si>
  <si>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</si>
  <si>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</si>
  <si>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</si>
  <si>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</si>
  <si>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</si>
  <si>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</si>
  <si>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</si>
  <si>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</si>
  <si>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</si>
  <si>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</si>
  <si>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</si>
  <si>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</si>
  <si>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</si>
  <si>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</si>
  <si>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</si>
  <si>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</si>
  <si>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</si>
  <si>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</si>
  <si>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</si>
  <si>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</si>
  <si>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</si>
  <si>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</si>
  <si>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</si>
  <si>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</si>
  <si>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</si>
  <si>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</si>
  <si>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</si>
  <si>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</si>
  <si>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</si>
  <si>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</si>
  <si>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</si>
  <si>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</si>
  <si>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</si>
  <si>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</si>
  <si>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</si>
  <si>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</si>
  <si>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</si>
  <si>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</si>
  <si>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</si>
  <si>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</si>
  <si>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</si>
  <si>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</si>
  <si>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</si>
  <si>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</si>
  <si>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</si>
  <si>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</si>
  <si>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</si>
  <si>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</si>
  <si>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</si>
  <si>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</si>
  <si>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</si>
  <si>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</si>
  <si>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</si>
  <si>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</si>
  <si>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</si>
  <si>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</si>
  <si>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</si>
  <si>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</si>
  <si>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</si>
  <si>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</si>
  <si>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</si>
  <si>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</si>
  <si>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</si>
  <si>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</si>
  <si>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</si>
  <si>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</si>
  <si>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</si>
  <si>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</si>
  <si>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</si>
  <si>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</si>
  <si>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</si>
  <si>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</si>
  <si>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</si>
  <si>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</si>
  <si>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</si>
  <si>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</si>
  <si>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</si>
  <si>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</si>
  <si>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</si>
  <si>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</si>
  <si>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</si>
  <si>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</si>
  <si>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</si>
  <si>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</si>
  <si>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</si>
  <si>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</si>
  <si>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</si>
  <si>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</si>
  <si>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</si>
  <si>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</si>
  <si>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</si>
  <si>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</si>
  <si>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</si>
  <si>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</si>
  <si>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</si>
  <si>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</si>
  <si>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</si>
  <si>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</si>
  <si>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</si>
  <si>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</si>
  <si>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</si>
  <si>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</si>
  <si>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</si>
  <si>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</si>
  <si>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</si>
  <si>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</si>
  <si>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</si>
  <si>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</si>
  <si>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</si>
  <si>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</si>
  <si>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</si>
  <si>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</si>
  <si>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</si>
  <si>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</si>
  <si>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</si>
  <si>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</si>
  <si>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</si>
  <si>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</si>
  <si>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</si>
  <si>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</si>
  <si>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</si>
  <si>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</si>
  <si>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</si>
  <si>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</si>
  <si>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</si>
  <si>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</si>
  <si>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</si>
  <si>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</si>
  <si>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</si>
  <si>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</si>
  <si>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</si>
  <si>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</si>
  <si>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</si>
  <si>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</si>
  <si>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</si>
  <si>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</si>
  <si>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</si>
  <si>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</si>
  <si>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</si>
  <si>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</si>
  <si>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</si>
  <si>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</si>
  <si>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</si>
  <si>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</si>
  <si>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</si>
  <si>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</si>
  <si>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</si>
  <si>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</si>
  <si>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</si>
  <si>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</si>
  <si>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</si>
  <si>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</si>
  <si>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</si>
  <si>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</si>
  <si>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</si>
  <si>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</si>
  <si>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</si>
  <si>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</si>
  <si>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</si>
  <si>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</si>
  <si>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</si>
  <si>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</si>
  <si>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</si>
  <si>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</si>
  <si>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</si>
  <si>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</si>
  <si>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</si>
  <si>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</si>
  <si>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</si>
  <si>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</si>
  <si>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</si>
  <si>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</si>
  <si>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</si>
  <si>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</si>
  <si>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</si>
  <si>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</si>
  <si>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</si>
  <si>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</si>
  <si>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</si>
  <si>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</si>
  <si>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</si>
  <si>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</si>
  <si>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</si>
  <si>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</si>
  <si>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</si>
  <si>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</si>
  <si>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</si>
  <si>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</si>
  <si>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</si>
  <si>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</si>
  <si>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</si>
  <si>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</si>
  <si>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</si>
  <si>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</si>
  <si>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</si>
  <si>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</si>
  <si>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</si>
  <si>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</si>
  <si>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</si>
  <si>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</si>
  <si>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</si>
  <si>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</si>
  <si>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</si>
  <si>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</si>
  <si>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</si>
  <si>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</si>
  <si>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</si>
  <si>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</si>
  <si>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</si>
  <si>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</si>
  <si>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</si>
  <si>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</si>
  <si>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</si>
  <si>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</si>
  <si>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</si>
  <si>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</si>
  <si>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</si>
  <si>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</si>
  <si>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</si>
  <si>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</si>
  <si>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</si>
  <si>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</si>
  <si>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</si>
  <si>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</si>
  <si>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</si>
  <si>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</si>
  <si>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</si>
  <si>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</si>
  <si>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</si>
  <si>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</si>
  <si>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</si>
  <si>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</si>
  <si>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</si>
  <si>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</si>
  <si>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</si>
  <si>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</si>
  <si>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</si>
  <si>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</si>
  <si>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</si>
  <si>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</si>
  <si>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</si>
  <si>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</si>
  <si>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</si>
  <si>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</si>
  <si>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</si>
  <si>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</si>
  <si>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</si>
  <si>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</si>
  <si>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</si>
  <si>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</si>
  <si>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</si>
  <si>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</si>
  <si>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</si>
  <si>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</si>
  <si>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</si>
  <si>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</si>
  <si>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</si>
  <si>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</si>
  <si>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</si>
  <si>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</si>
  <si>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</si>
  <si>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</si>
  <si>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</si>
  <si>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</si>
  <si>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</si>
  <si>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</si>
  <si>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</si>
  <si>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</si>
  <si>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</si>
  <si>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</si>
  <si>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</si>
  <si>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</si>
  <si>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</si>
  <si>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</si>
  <si>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</si>
  <si>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</si>
  <si>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</si>
  <si>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</si>
  <si>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</si>
  <si>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</si>
  <si>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</si>
  <si>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</si>
  <si>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</si>
  <si>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</si>
  <si>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</si>
  <si>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</si>
  <si>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</si>
  <si>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</si>
  <si>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</si>
  <si>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</si>
  <si>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</si>
  <si>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</si>
  <si>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</si>
  <si>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</si>
  <si>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</si>
  <si>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</si>
  <si>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</si>
  <si>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</si>
  <si>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</si>
  <si>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</si>
  <si>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</si>
  <si>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</si>
  <si>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</si>
  <si>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</si>
  <si>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</si>
  <si>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</si>
  <si>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</si>
  <si>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</si>
  <si>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</si>
  <si>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</si>
  <si>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</si>
  <si>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</si>
  <si>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</si>
  <si>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</si>
  <si>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</si>
  <si>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</si>
  <si>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</si>
  <si>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</si>
  <si>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</si>
  <si>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</si>
  <si>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</si>
  <si>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</si>
  <si>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</si>
  <si>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</si>
  <si>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</si>
  <si>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</si>
  <si>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</si>
  <si>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</si>
  <si>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</si>
  <si>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</si>
  <si>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</si>
  <si>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</si>
  <si>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</si>
  <si>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</si>
  <si>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</si>
  <si>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</si>
  <si>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</si>
  <si>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</si>
  <si>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</si>
  <si>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</si>
  <si>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</si>
  <si>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</si>
  <si>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</si>
  <si>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</si>
  <si>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</si>
  <si>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</si>
  <si>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</si>
  <si>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</si>
  <si>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</si>
  <si>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</si>
  <si>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</si>
  <si>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</si>
  <si>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</si>
  <si>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</si>
  <si>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</si>
  <si>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</si>
  <si>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</si>
  <si>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</si>
  <si>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</si>
  <si>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</si>
  <si>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</si>
  <si>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</si>
  <si>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</si>
  <si>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</si>
  <si>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</si>
  <si>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</si>
  <si>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</si>
  <si>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</si>
  <si>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</si>
  <si>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</si>
  <si>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</si>
  <si>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</si>
  <si>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</si>
  <si>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</si>
  <si>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</si>
  <si>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</si>
  <si>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</si>
  <si>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</si>
  <si>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</si>
  <si>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</si>
  <si>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</si>
  <si>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</si>
  <si>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</si>
  <si>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</si>
  <si>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</si>
  <si>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</si>
  <si>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</si>
  <si>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</si>
  <si>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</si>
  <si>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</si>
  <si>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</si>
  <si>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</si>
  <si>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</si>
  <si>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</si>
  <si>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</si>
  <si>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</si>
  <si>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</si>
  <si>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</si>
  <si>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</si>
  <si>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</si>
  <si>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</si>
  <si>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</si>
  <si>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</si>
  <si>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</si>
  <si>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</si>
  <si>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</si>
  <si>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</si>
  <si>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</si>
  <si>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</si>
  <si>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</si>
  <si>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</si>
  <si>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</si>
  <si>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</si>
  <si>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</si>
  <si>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</si>
  <si>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</si>
  <si>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</si>
  <si>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</si>
  <si>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</si>
  <si>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</si>
  <si>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</si>
  <si>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</si>
  <si>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</si>
  <si>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</si>
  <si>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</si>
  <si>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</si>
  <si>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</si>
  <si>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</si>
  <si>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</si>
  <si>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</si>
  <si>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</si>
  <si>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</si>
  <si>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</si>
  <si>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</si>
  <si>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</si>
  <si>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</si>
  <si>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</si>
  <si>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</si>
  <si>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</si>
  <si>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</si>
  <si>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</si>
  <si>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</si>
  <si>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</si>
  <si>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</si>
  <si>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</si>
  <si>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</si>
  <si>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</si>
  <si>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</si>
  <si>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</si>
  <si>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</si>
  <si>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</si>
  <si>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</si>
  <si>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</si>
  <si>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</si>
  <si>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</si>
  <si>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</si>
  <si>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</si>
  <si>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</si>
  <si>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</si>
  <si>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</si>
  <si>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</si>
  <si>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</si>
  <si>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</si>
  <si>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</si>
  <si>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</si>
  <si>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</si>
  <si>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</si>
  <si>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</si>
  <si>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</si>
  <si>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</si>
  <si>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</si>
  <si>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</si>
  <si>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</si>
  <si>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</si>
  <si>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</si>
  <si>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</si>
  <si>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</si>
  <si>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</si>
  <si>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</si>
  <si>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</si>
  <si>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</si>
  <si>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</si>
  <si>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</si>
  <si>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</si>
  <si>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</si>
  <si>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</si>
  <si>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</si>
  <si>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</si>
  <si>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</si>
  <si>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</si>
  <si>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</si>
  <si>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</si>
  <si>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</si>
  <si>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</si>
  <si>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</si>
  <si>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</si>
  <si>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</si>
  <si>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</si>
  <si>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</si>
  <si>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</si>
  <si>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</si>
  <si>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</si>
  <si>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</si>
  <si>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</si>
  <si>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</si>
  <si>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</si>
  <si>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</si>
  <si>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</si>
  <si>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</si>
  <si>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</si>
  <si>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</si>
  <si>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</si>
  <si>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</si>
  <si>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</si>
  <si>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</si>
  <si>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</si>
  <si>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</si>
  <si>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</si>
  <si>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</si>
  <si>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</si>
  <si>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</si>
  <si>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</si>
  <si>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</si>
  <si>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</si>
  <si>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</si>
  <si>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</si>
  <si>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</si>
  <si>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</si>
  <si>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</si>
  <si>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</si>
  <si>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</si>
  <si>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</si>
  <si>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</si>
  <si>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</si>
  <si>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</si>
  <si>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</si>
  <si>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</si>
  <si>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</si>
  <si>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</si>
  <si>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</si>
  <si>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</si>
  <si>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</si>
  <si>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</si>
  <si>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</si>
  <si>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</si>
  <si>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</si>
  <si>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</si>
  <si>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</si>
  <si>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</si>
  <si>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</si>
  <si>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</si>
  <si>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</si>
  <si>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</si>
  <si>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</si>
  <si>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</si>
  <si>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</si>
  <si>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</si>
  <si>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</si>
  <si>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</si>
  <si>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</si>
  <si>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</si>
  <si>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</si>
  <si>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</si>
  <si>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</si>
  <si>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</si>
  <si>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</si>
  <si>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</si>
  <si>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</si>
  <si>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</si>
  <si>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</si>
  <si>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</si>
  <si>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</si>
  <si>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</si>
  <si>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</si>
  <si>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</si>
  <si>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</si>
  <si>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</si>
  <si>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</si>
  <si>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</si>
  <si>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</si>
  <si>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</si>
  <si>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</si>
  <si>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</si>
  <si>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</si>
  <si>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</si>
  <si>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</si>
  <si>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</si>
  <si>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</si>
  <si>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</si>
  <si>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</si>
  <si>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</si>
  <si>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</si>
  <si>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</si>
  <si>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</si>
  <si>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</si>
  <si>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</si>
  <si>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</si>
  <si>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</si>
  <si>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</si>
  <si>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</si>
  <si>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</si>
  <si>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</si>
  <si>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</si>
  <si>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</si>
  <si>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</si>
  <si>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</si>
  <si>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</si>
  <si>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</si>
  <si>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</si>
  <si>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</si>
  <si>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</si>
  <si>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</si>
  <si>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</si>
  <si>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</si>
  <si>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</si>
  <si>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</si>
  <si>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</si>
  <si>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</si>
  <si>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</si>
  <si>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</si>
  <si>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</si>
  <si>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</si>
  <si>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</si>
  <si>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</si>
  <si>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</si>
  <si>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</si>
  <si>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</si>
  <si>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</si>
  <si>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</si>
  <si>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</si>
  <si>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</si>
  <si>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</si>
  <si>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</si>
  <si>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</si>
  <si>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</si>
  <si>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</si>
  <si>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</si>
  <si>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</si>
  <si>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</si>
  <si>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</si>
  <si>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</si>
  <si>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</si>
  <si>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</si>
  <si>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</si>
  <si>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</si>
  <si>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</si>
  <si>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</si>
  <si>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</si>
  <si>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</si>
  <si>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</si>
  <si>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</si>
  <si>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</si>
  <si>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</si>
  <si>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</si>
  <si>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</si>
  <si>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</si>
  <si>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</si>
  <si>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</si>
  <si>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</si>
  <si>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</si>
  <si>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</si>
  <si>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</si>
  <si>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</si>
  <si>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</si>
  <si>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</si>
  <si>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</si>
  <si>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</si>
  <si>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</si>
  <si>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</si>
  <si>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</si>
  <si>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</si>
  <si>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</si>
  <si>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</si>
  <si>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</si>
  <si>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</si>
  <si>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</si>
  <si>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</si>
  <si>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</si>
  <si>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</si>
  <si>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</si>
  <si>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</si>
  <si>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</si>
  <si>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</si>
  <si>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</si>
  <si>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</si>
  <si>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</si>
  <si>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</si>
  <si>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</si>
  <si>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</si>
  <si>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</si>
  <si>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</si>
  <si>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</si>
  <si>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</si>
  <si>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</si>
  <si>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</si>
  <si>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</si>
  <si>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</si>
  <si>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</si>
  <si>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</si>
  <si>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</si>
  <si>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</si>
  <si>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</si>
  <si>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</si>
  <si>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</si>
  <si>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</si>
  <si>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</si>
  <si>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</si>
  <si>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</si>
  <si>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</si>
  <si>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</si>
  <si>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</si>
  <si>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</si>
  <si>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</si>
  <si>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</si>
  <si>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</si>
  <si>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</si>
  <si>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</si>
  <si>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</si>
  <si>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</si>
  <si>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</si>
  <si>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</si>
  <si>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</si>
  <si>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</si>
  <si>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</si>
  <si>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</si>
  <si>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</si>
  <si>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</si>
  <si>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</si>
  <si>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</si>
  <si>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</si>
  <si>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</si>
  <si>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</si>
  <si>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</si>
  <si>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</si>
  <si>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</si>
  <si>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</si>
  <si>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</si>
  <si>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</si>
  <si>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</si>
  <si>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</si>
  <si>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</si>
  <si>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</si>
  <si>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</si>
  <si>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</si>
  <si>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</si>
  <si>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</si>
  <si>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</si>
  <si>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</si>
  <si>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</si>
  <si>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</si>
  <si>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</si>
  <si>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</si>
  <si>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</si>
  <si>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</si>
  <si>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</si>
  <si>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</si>
  <si>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</si>
  <si>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</si>
  <si>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</si>
  <si>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</si>
  <si>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</si>
  <si>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</si>
  <si>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</si>
  <si>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</si>
  <si>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</si>
  <si>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</si>
  <si>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</si>
  <si>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</si>
  <si>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</si>
  <si>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</si>
  <si>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</si>
  <si>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</si>
  <si>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</si>
  <si>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</si>
  <si>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</si>
  <si>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</si>
  <si>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</si>
  <si>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</si>
  <si>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</si>
  <si>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</si>
  <si>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</si>
  <si>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</si>
  <si>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</si>
  <si>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</si>
  <si>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</si>
  <si>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</si>
  <si>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</si>
  <si>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</si>
  <si>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</si>
  <si>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</si>
  <si>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</si>
  <si>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</si>
  <si>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</si>
  <si>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</si>
  <si>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</si>
  <si>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</si>
  <si>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</si>
  <si>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</si>
  <si>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</si>
  <si>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</si>
  <si>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</si>
  <si>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</si>
  <si>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</si>
  <si>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</si>
  <si>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</si>
  <si>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</si>
  <si>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</si>
  <si>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</si>
  <si>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</si>
  <si>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</si>
  <si>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</si>
  <si>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</si>
  <si>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</si>
  <si>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</si>
  <si>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</si>
  <si>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</si>
  <si>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</si>
  <si>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</si>
  <si>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</si>
  <si>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</si>
  <si>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</si>
  <si>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</si>
  <si>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</si>
  <si>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</si>
  <si>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</si>
  <si>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</si>
  <si>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</si>
  <si>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</si>
  <si>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</si>
  <si>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</si>
  <si>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</si>
  <si>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</si>
  <si>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</si>
  <si>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</si>
  <si>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</si>
  <si>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</si>
  <si>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</si>
  <si>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</si>
  <si>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</si>
  <si>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</si>
  <si>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</si>
  <si>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</si>
  <si>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</si>
  <si>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</si>
  <si>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</si>
  <si>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</si>
  <si>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</si>
  <si>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</si>
  <si>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</si>
  <si>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</si>
  <si>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</si>
  <si>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</si>
  <si>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</si>
  <si>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</si>
  <si>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</si>
  <si>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</si>
  <si>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</si>
  <si>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</si>
  <si>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</si>
  <si>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</si>
  <si>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</si>
  <si>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</si>
  <si>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</si>
  <si>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</si>
  <si>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</si>
  <si>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</si>
  <si>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</si>
  <si>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</si>
  <si>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</si>
  <si>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</si>
  <si>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</si>
  <si>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</si>
  <si>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</si>
  <si>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</si>
  <si>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</si>
  <si>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</si>
  <si>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</si>
  <si>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</si>
  <si>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</si>
  <si>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</si>
  <si>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</si>
  <si>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</si>
  <si>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</si>
  <si>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</si>
  <si>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</si>
  <si>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</si>
  <si>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</si>
  <si>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</si>
  <si>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</si>
  <si>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</si>
  <si>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</si>
  <si>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</si>
  <si>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</si>
  <si>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</si>
  <si>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</si>
  <si>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</si>
  <si>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</si>
  <si>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</si>
  <si>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</si>
  <si>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</si>
  <si>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</si>
  <si>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</si>
  <si>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</si>
  <si>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</si>
  <si>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</si>
  <si>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</si>
  <si>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</si>
  <si>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</si>
  <si>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</si>
  <si>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</si>
  <si>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</si>
  <si>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</si>
  <si>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</si>
  <si>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</si>
  <si>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</si>
  <si>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</si>
  <si>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</si>
  <si>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</si>
  <si>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</si>
  <si>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</si>
  <si>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</si>
  <si>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</si>
  <si>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</si>
  <si>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</si>
  <si>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</si>
  <si>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</si>
  <si>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</si>
  <si>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</si>
  <si>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</si>
  <si>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</si>
  <si>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</si>
  <si>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</si>
  <si>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</si>
  <si>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</si>
  <si>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</si>
  <si>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</si>
  <si>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</si>
  <si>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</si>
  <si>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</si>
  <si>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</si>
  <si>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</si>
  <si>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</si>
  <si>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</si>
  <si>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</si>
  <si>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</si>
  <si>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</si>
  <si>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</si>
  <si>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</si>
  <si>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</si>
  <si>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</si>
  <si>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</si>
  <si>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</si>
  <si>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</si>
  <si>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</si>
  <si>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</si>
  <si>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</si>
  <si>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</si>
  <si>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</si>
  <si>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</si>
  <si>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</si>
  <si>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</si>
  <si>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</si>
  <si>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</si>
  <si>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</si>
  <si>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</si>
  <si>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</si>
  <si>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</si>
  <si>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</si>
  <si>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</si>
  <si>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</si>
  <si>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</si>
  <si>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</si>
  <si>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</si>
  <si>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</si>
  <si>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</si>
  <si>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</si>
  <si>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</si>
  <si>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</si>
  <si>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</si>
  <si>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</si>
  <si>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</si>
  <si>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</si>
  <si>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</si>
  <si>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</si>
  <si>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</si>
  <si>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</si>
  <si>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</si>
  <si>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</si>
  <si>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</si>
  <si>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</si>
  <si>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</si>
  <si>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</si>
  <si>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</si>
  <si>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</si>
  <si>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</si>
  <si>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</si>
  <si>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</si>
  <si>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</si>
  <si>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</si>
  <si>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</si>
  <si>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</si>
  <si>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</si>
  <si>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</si>
  <si>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</si>
  <si>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</si>
  <si>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</si>
  <si>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</si>
  <si>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</si>
  <si>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</si>
  <si>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</si>
  <si>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</si>
  <si>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</si>
  <si>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</si>
  <si>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</si>
  <si>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</si>
  <si>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</si>
  <si>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</si>
  <si>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</si>
  <si>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</si>
  <si>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</si>
  <si>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</si>
  <si>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</si>
  <si>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</si>
  <si>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</si>
  <si>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</si>
  <si>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</si>
  <si>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</si>
  <si>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</si>
  <si>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</si>
  <si>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</si>
  <si>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</si>
  <si>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</si>
  <si>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</si>
  <si>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</si>
  <si>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</si>
  <si>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</si>
  <si>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</si>
  <si>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</si>
  <si>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</si>
  <si>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</si>
  <si>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</si>
  <si>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</si>
  <si>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</si>
  <si>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</si>
  <si>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</si>
  <si>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</si>
  <si>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</si>
  <si>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</si>
  <si>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</si>
  <si>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</si>
  <si>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</si>
  <si>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</si>
  <si>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</si>
  <si>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</si>
  <si>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</si>
  <si>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</si>
  <si>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</si>
  <si>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</si>
  <si>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</si>
  <si>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</si>
  <si>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</si>
  <si>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</si>
  <si>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</si>
  <si>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</si>
  <si>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</si>
  <si>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</si>
  <si>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</si>
  <si>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</si>
  <si>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</si>
  <si>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</si>
  <si>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</si>
  <si>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</si>
  <si>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</si>
  <si>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</si>
  <si>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</si>
  <si>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</si>
  <si>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</si>
  <si>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</si>
  <si>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</si>
  <si>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</si>
  <si>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</si>
  <si>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</si>
  <si>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</si>
  <si>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</si>
  <si>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</si>
  <si>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</si>
  <si>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</si>
  <si>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</si>
  <si>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</si>
  <si>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</si>
  <si>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</si>
  <si>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</si>
  <si>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</si>
  <si>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</si>
  <si>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</si>
  <si>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</si>
  <si>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</si>
  <si>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</si>
  <si>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</si>
  <si>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</si>
  <si>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</si>
  <si>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</si>
  <si>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</si>
  <si>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</si>
  <si>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</si>
  <si>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</si>
  <si>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</si>
  <si>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</si>
  <si>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</si>
  <si>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</si>
  <si>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</si>
  <si>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</si>
  <si>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</si>
  <si>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</si>
  <si>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</si>
  <si>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</si>
  <si>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</si>
  <si>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</si>
  <si>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</si>
  <si>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</si>
  <si>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</si>
  <si>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</si>
  <si>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</si>
  <si>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</si>
  <si>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</si>
  <si>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</si>
  <si>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</si>
  <si>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</si>
  <si>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</si>
  <si>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</si>
  <si>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</si>
  <si>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</si>
  <si>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</si>
  <si>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</si>
  <si>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</si>
  <si>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</si>
  <si>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</si>
  <si>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</si>
  <si>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</si>
  <si>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</si>
  <si>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</si>
  <si>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</si>
  <si>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</si>
  <si>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</si>
  <si>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</si>
  <si>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</si>
  <si>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</si>
  <si>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</si>
  <si>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</si>
  <si>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</si>
  <si>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</si>
  <si>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</si>
  <si>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</si>
  <si>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</si>
  <si>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</si>
  <si>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</si>
  <si>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</si>
  <si>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</si>
  <si>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</si>
  <si>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</si>
  <si>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</si>
  <si>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</si>
  <si>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</si>
  <si>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</si>
  <si>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</si>
  <si>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</si>
  <si>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</si>
  <si>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</si>
  <si>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</si>
  <si>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</si>
  <si>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</si>
  <si>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</si>
  <si>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</si>
  <si>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</si>
  <si>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</si>
  <si>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</si>
  <si>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</si>
  <si>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</si>
  <si>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</si>
  <si>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</si>
  <si>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</si>
  <si>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</si>
  <si>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</si>
  <si>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</si>
  <si>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</si>
  <si>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</si>
  <si>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</si>
  <si>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</si>
  <si>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</si>
  <si>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</si>
  <si>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</si>
  <si>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</si>
  <si>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</si>
  <si>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</si>
  <si>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</si>
  <si>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</si>
  <si>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</si>
  <si>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</si>
  <si>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</si>
  <si>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</si>
  <si>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</si>
  <si>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</si>
  <si>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</si>
  <si>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</si>
  <si>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</si>
  <si>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</si>
  <si>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</si>
  <si>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</si>
  <si>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</si>
  <si>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</si>
  <si>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</si>
  <si>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</si>
  <si>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</si>
  <si>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</si>
  <si>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</si>
  <si>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</si>
  <si>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</si>
  <si>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</si>
  <si>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</si>
  <si>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</si>
  <si>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</si>
  <si>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</si>
  <si>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</si>
  <si>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</si>
  <si>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</si>
  <si>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</si>
  <si>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</si>
  <si>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</si>
  <si>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</si>
  <si>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</si>
  <si>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</si>
  <si>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</si>
  <si>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</si>
  <si>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</si>
  <si>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</si>
  <si>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</si>
  <si>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</si>
  <si>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</si>
  <si>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</si>
  <si>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</si>
  <si>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</si>
  <si>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</si>
  <si>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</si>
  <si>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</si>
  <si>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</si>
  <si>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</si>
  <si>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</si>
  <si>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</si>
  <si>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</si>
  <si>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</si>
  <si>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</si>
  <si>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</si>
  <si>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</si>
  <si>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</si>
  <si>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</si>
  <si>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</si>
  <si>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</si>
  <si>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</si>
  <si>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</si>
  <si>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</si>
  <si>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</si>
  <si>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</si>
  <si>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</si>
  <si>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</si>
  <si>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</si>
  <si>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</si>
  <si>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</si>
  <si>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</si>
  <si>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</si>
  <si>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</si>
  <si>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</si>
  <si>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</si>
  <si>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</si>
  <si>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</si>
  <si>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</si>
  <si>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</si>
  <si>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</si>
  <si>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</si>
  <si>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</si>
  <si>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</si>
  <si>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</si>
  <si>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</si>
  <si>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</si>
  <si>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</si>
  <si>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</si>
  <si>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</si>
  <si>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</si>
  <si>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</si>
  <si>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</si>
  <si>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</si>
  <si>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</si>
  <si>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</si>
  <si>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</si>
  <si>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</si>
  <si>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</si>
  <si>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</si>
  <si>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</si>
  <si>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</si>
  <si>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</si>
  <si>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</si>
  <si>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</si>
  <si>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</si>
  <si>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</si>
  <si>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</si>
  <si>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</si>
  <si>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</si>
  <si>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</si>
  <si>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</si>
  <si>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</si>
  <si>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</si>
  <si>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</si>
  <si>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</si>
  <si>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</si>
  <si>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</si>
  <si>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</si>
  <si>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</si>
  <si>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</si>
  <si>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</si>
  <si>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</si>
  <si>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</si>
  <si>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</si>
  <si>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</si>
  <si>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</si>
  <si>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</si>
  <si>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</si>
  <si>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</si>
  <si>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</si>
  <si>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</si>
  <si>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</si>
  <si>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</si>
  <si>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</si>
  <si>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</si>
  <si>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</si>
  <si>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</si>
  <si>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</si>
  <si>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</si>
  <si>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</si>
  <si>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</si>
  <si>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</si>
  <si>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</si>
  <si>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</si>
  <si>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</si>
  <si>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</si>
  <si>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</si>
  <si>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</si>
  <si>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</si>
  <si>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</si>
  <si>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</si>
  <si>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</si>
  <si>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</si>
  <si>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</si>
  <si>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</si>
  <si>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</si>
  <si>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</si>
  <si>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</si>
  <si>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</si>
  <si>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</si>
  <si>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</si>
  <si>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</si>
  <si>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</si>
  <si>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</si>
  <si>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</si>
  <si>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</si>
  <si>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</si>
  <si>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</si>
  <si>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</si>
  <si>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</si>
  <si>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</si>
  <si>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</si>
  <si>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</si>
  <si>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</si>
  <si>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</si>
  <si>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</si>
  <si>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</si>
  <si>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</si>
  <si>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</si>
  <si>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</si>
  <si>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</si>
  <si>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</si>
  <si>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</si>
  <si>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</si>
  <si>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</si>
  <si>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</si>
  <si>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</si>
  <si>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</si>
  <si>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</si>
  <si>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</si>
  <si>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</si>
  <si>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</si>
  <si>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</si>
  <si>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</si>
  <si>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</si>
  <si>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</si>
  <si>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</si>
  <si>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</si>
  <si>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</si>
  <si>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</si>
  <si>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</si>
  <si>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</si>
  <si>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</si>
  <si>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</si>
  <si>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</si>
  <si>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</si>
  <si>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</si>
  <si>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</si>
  <si>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</si>
  <si>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</si>
  <si>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</si>
  <si>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</si>
  <si>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</si>
  <si>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</si>
  <si>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</si>
  <si>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</si>
  <si>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</si>
  <si>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</si>
  <si>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</si>
  <si>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</si>
  <si>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</si>
  <si>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</si>
  <si>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</si>
  <si>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</si>
  <si>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</si>
  <si>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</si>
  <si>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</si>
  <si>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</si>
  <si>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</si>
  <si>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</si>
  <si>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</si>
  <si>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</si>
  <si>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</si>
  <si>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</si>
  <si>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</si>
  <si>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</si>
  <si>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</si>
  <si>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</si>
  <si>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</si>
  <si>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</si>
  <si>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</si>
  <si>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</si>
  <si>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</si>
  <si>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</si>
  <si>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</si>
  <si>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</si>
  <si>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</si>
  <si>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</si>
  <si>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</si>
  <si>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</si>
  <si>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</si>
  <si>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</si>
  <si>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</si>
  <si>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</si>
  <si>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</si>
  <si>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</si>
  <si>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</si>
  <si>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</si>
  <si>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</si>
  <si>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</si>
  <si>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</si>
  <si>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</si>
  <si>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</si>
  <si>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</si>
  <si>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</si>
  <si>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</si>
  <si>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</si>
  <si>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</si>
  <si>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</si>
  <si>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</si>
  <si>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</si>
  <si>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</si>
  <si>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</si>
  <si>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</si>
  <si>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</si>
  <si>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</si>
  <si>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</si>
  <si>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</si>
  <si>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</si>
  <si>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</si>
  <si>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</si>
  <si>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</si>
  <si>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</si>
  <si>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</si>
  <si>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</si>
  <si>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</si>
  <si>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</si>
  <si>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</si>
  <si>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</si>
  <si>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</si>
  <si>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</si>
  <si>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</si>
  <si>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</si>
  <si>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</si>
  <si>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</si>
  <si>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</si>
  <si>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</si>
  <si>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</si>
  <si>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</si>
  <si>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</si>
  <si>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</si>
  <si>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</si>
  <si>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</si>
  <si>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</si>
  <si>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</si>
  <si>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</si>
  <si>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</si>
  <si>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</si>
  <si>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</si>
  <si>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</si>
  <si>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</si>
  <si>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</si>
  <si>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</si>
  <si>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</si>
  <si>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</si>
  <si>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</si>
  <si>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</si>
  <si>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</si>
  <si>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</si>
  <si>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</si>
  <si>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</si>
  <si>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</si>
  <si>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</si>
  <si>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</si>
  <si>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</si>
  <si>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</si>
  <si>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</si>
  <si>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</si>
  <si>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</si>
  <si>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</si>
  <si>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</si>
  <si>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</si>
  <si>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</si>
  <si>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</si>
  <si>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</si>
  <si>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</si>
  <si>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</si>
  <si>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</si>
  <si>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</si>
  <si>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</si>
  <si>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</si>
  <si>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</si>
  <si>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</si>
  <si>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</si>
  <si>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</si>
  <si>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</si>
  <si>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</si>
  <si>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</si>
  <si>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</si>
  <si>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</si>
  <si>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</si>
  <si>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</si>
  <si>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</si>
  <si>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</si>
  <si>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</si>
  <si>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</si>
  <si>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</si>
  <si>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</si>
  <si>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</si>
  <si>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</si>
  <si>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</si>
  <si>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</si>
  <si>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</si>
  <si>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</si>
  <si>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</si>
  <si>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</si>
  <si>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</si>
  <si>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</si>
  <si>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</si>
  <si>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</si>
  <si>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</si>
  <si>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</si>
  <si>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</si>
  <si>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</si>
  <si>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</si>
  <si>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</si>
  <si>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</si>
  <si>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</si>
  <si>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</si>
  <si>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</si>
  <si>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</si>
  <si>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</si>
  <si>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</si>
  <si>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</si>
  <si>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</si>
  <si>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</si>
  <si>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</si>
  <si>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</si>
  <si>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</si>
  <si>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</si>
  <si>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</si>
  <si>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</si>
  <si>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</si>
  <si>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</si>
  <si>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</si>
  <si>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</si>
  <si>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</si>
  <si>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</si>
  <si>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</si>
  <si>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</si>
  <si>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</si>
  <si>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</si>
  <si>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</si>
  <si>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</si>
  <si>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</si>
  <si>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</si>
  <si>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</si>
  <si>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</si>
  <si>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</si>
  <si>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</si>
  <si>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</si>
  <si>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</si>
  <si>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</si>
  <si>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</si>
  <si>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</si>
  <si>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</si>
  <si>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</si>
  <si>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</si>
  <si>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</si>
  <si>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</si>
  <si>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</si>
  <si>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</si>
  <si>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</si>
  <si>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</si>
  <si>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</si>
  <si>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</si>
  <si>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</si>
  <si>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</si>
  <si>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</si>
  <si>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</si>
  <si>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</si>
  <si>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</si>
  <si>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</si>
  <si>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</si>
  <si>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</si>
  <si>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</si>
  <si>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</si>
  <si>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</si>
  <si>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</si>
  <si>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</si>
  <si>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</si>
  <si>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</si>
  <si>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</si>
  <si>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</si>
  <si>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</si>
  <si>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</si>
  <si>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</si>
  <si>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</si>
  <si>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</si>
  <si>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</si>
  <si>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</si>
  <si>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</si>
  <si>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</si>
  <si>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</si>
  <si>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</si>
  <si>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</si>
  <si>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</si>
  <si>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</si>
  <si>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</si>
  <si>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</si>
  <si>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</si>
  <si>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</si>
  <si>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</si>
  <si>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</si>
  <si>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</si>
  <si>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</si>
  <si>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</si>
  <si>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</si>
  <si>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</si>
  <si>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</si>
  <si>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</si>
  <si>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</si>
  <si>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</si>
  <si>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</si>
  <si>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</si>
  <si>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</si>
  <si>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</si>
  <si>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</si>
  <si>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</si>
  <si>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</si>
  <si>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</si>
  <si>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</si>
  <si>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</si>
  <si>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</si>
  <si>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</si>
  <si>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</si>
  <si>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</si>
  <si>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</si>
  <si>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</si>
  <si>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</si>
  <si>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</si>
  <si>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</si>
  <si>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</si>
  <si>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</si>
  <si>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</si>
  <si>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</si>
  <si>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</si>
  <si>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</si>
  <si>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</si>
  <si>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</si>
  <si>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</si>
  <si>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</si>
  <si>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</si>
  <si>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</si>
  <si>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</si>
  <si>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</si>
  <si>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</si>
  <si>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</si>
  <si>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</si>
  <si>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</si>
  <si>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</si>
  <si>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</si>
  <si>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</si>
  <si>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</si>
  <si>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</si>
  <si>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</si>
  <si>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</si>
  <si>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</si>
  <si>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</si>
  <si>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</si>
  <si>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</si>
  <si>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</si>
  <si>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</si>
  <si>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</si>
  <si>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</si>
  <si>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</si>
  <si>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</si>
  <si>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</si>
  <si>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</si>
  <si>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</si>
  <si>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</si>
  <si>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</si>
  <si>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</si>
  <si>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</si>
  <si>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</si>
  <si>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</si>
  <si>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</si>
  <si>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</si>
  <si>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</si>
  <si>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</si>
  <si>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</si>
  <si>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</si>
  <si>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</si>
  <si>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</si>
  <si>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</si>
  <si>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</si>
  <si>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</si>
  <si>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</si>
  <si>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</si>
  <si>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</si>
  <si>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</si>
  <si>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</si>
  <si>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</si>
  <si>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</si>
  <si>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</si>
  <si>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</si>
  <si>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</si>
  <si>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</si>
  <si>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</si>
  <si>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</si>
  <si>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</si>
  <si>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</si>
  <si>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</si>
  <si>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</si>
  <si>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</si>
  <si>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</si>
  <si>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</si>
  <si>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</si>
  <si>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</si>
  <si>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</si>
  <si>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</si>
  <si>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</si>
  <si>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</si>
  <si>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</si>
  <si>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</si>
  <si>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</si>
  <si>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</si>
  <si>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</si>
  <si>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</si>
  <si>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</si>
  <si>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</si>
  <si>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</si>
  <si>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</si>
  <si>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</si>
  <si>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</si>
  <si>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</si>
  <si>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</si>
  <si>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</si>
  <si>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</si>
  <si>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</si>
  <si>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</si>
  <si>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</si>
  <si>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</si>
  <si>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</si>
  <si>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</si>
  <si>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</si>
  <si>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</si>
  <si>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</si>
  <si>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</si>
  <si>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</si>
  <si>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</si>
  <si>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</si>
  <si>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</si>
  <si>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</si>
  <si>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</si>
  <si>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</si>
  <si>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</si>
  <si>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</si>
  <si>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</si>
  <si>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</si>
  <si>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</si>
  <si>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</si>
  <si>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</si>
  <si>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</si>
  <si>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</si>
  <si>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</si>
  <si>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</si>
  <si>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</si>
  <si>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</si>
  <si>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</si>
  <si>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</si>
  <si>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</si>
  <si>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</si>
  <si>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</si>
  <si>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</si>
  <si>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</si>
  <si>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</si>
  <si>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</si>
  <si>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</si>
  <si>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</si>
  <si>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</si>
  <si>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</si>
  <si>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</si>
  <si>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</si>
  <si>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</si>
  <si>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</si>
  <si>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</si>
  <si>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</si>
  <si>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</si>
  <si>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</si>
  <si>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</si>
  <si>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</si>
  <si>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</si>
  <si>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</si>
  <si>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</si>
  <si>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</si>
  <si>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</si>
  <si>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</si>
  <si>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</si>
  <si>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</si>
  <si>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</si>
  <si>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</si>
  <si>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</si>
  <si>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</si>
  <si>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</si>
  <si>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</si>
  <si>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</si>
  <si>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</si>
  <si>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</si>
  <si>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</si>
  <si>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</si>
  <si>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</si>
  <si>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</si>
  <si>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</si>
  <si>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</si>
  <si>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</si>
  <si>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</si>
  <si>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</si>
  <si>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</si>
  <si>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</si>
  <si>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</si>
  <si>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</si>
  <si>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</si>
  <si>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</si>
  <si>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</si>
  <si>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</si>
  <si>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</si>
  <si>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</si>
  <si>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</si>
  <si>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</si>
  <si>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</si>
  <si>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</si>
  <si>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</si>
  <si>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</si>
  <si>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</si>
  <si>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</si>
  <si>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</si>
  <si>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</si>
  <si>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</si>
  <si>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</si>
  <si>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</si>
  <si>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</si>
  <si>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</si>
  <si>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</si>
  <si>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</si>
  <si>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</si>
  <si>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</si>
  <si>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</si>
  <si>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</si>
  <si>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</si>
  <si>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</si>
  <si>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</si>
  <si>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</si>
  <si>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</si>
  <si>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</si>
  <si>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</si>
  <si>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</si>
  <si>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</si>
  <si>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</si>
  <si>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</si>
  <si>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</si>
  <si>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</si>
  <si>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</si>
  <si>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</si>
  <si>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</si>
  <si>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</si>
  <si>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</si>
  <si>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</si>
  <si>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</si>
  <si>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</si>
  <si>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</si>
  <si>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</si>
  <si>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</si>
  <si>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</si>
  <si>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</si>
  <si>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</si>
  <si>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</si>
  <si>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</si>
  <si>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</si>
  <si>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</si>
  <si>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</si>
  <si>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</si>
  <si>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</si>
  <si>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</si>
  <si>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</si>
  <si>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</si>
  <si>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</si>
  <si>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</si>
  <si>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</si>
  <si>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</si>
  <si>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</si>
  <si>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</si>
  <si>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</si>
  <si>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</si>
  <si>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</si>
  <si>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</si>
  <si>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</si>
  <si>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</si>
  <si>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</si>
  <si>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</si>
  <si>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</si>
  <si>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</si>
  <si>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</si>
  <si>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</si>
  <si>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</si>
  <si>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</si>
  <si>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</si>
  <si>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</si>
  <si>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</si>
  <si>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</si>
  <si>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</si>
  <si>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</si>
  <si>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</si>
  <si>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</si>
  <si>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</si>
  <si>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</si>
  <si>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</si>
  <si>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</si>
  <si>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</si>
  <si>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</si>
  <si>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</si>
  <si>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</si>
  <si>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</si>
  <si>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</si>
  <si>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</si>
  <si>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</si>
  <si>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</si>
  <si>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</si>
  <si>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</si>
  <si>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</si>
  <si>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</si>
  <si>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</si>
  <si>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</si>
  <si>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</si>
  <si>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</si>
  <si>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</si>
  <si>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</si>
  <si>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</si>
  <si>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</si>
  <si>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</si>
  <si>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</si>
  <si>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</si>
  <si>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</si>
  <si>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</si>
  <si>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</si>
  <si>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</si>
  <si>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</si>
  <si>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</si>
  <si>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</si>
  <si>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</si>
  <si>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</si>
  <si>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</si>
  <si>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</si>
  <si>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</si>
  <si>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</si>
  <si>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</si>
  <si>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</si>
  <si>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</si>
  <si>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</si>
  <si>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</si>
  <si>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</si>
  <si>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</si>
  <si>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</si>
  <si>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</si>
  <si>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</si>
  <si>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</si>
  <si>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</si>
  <si>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</si>
  <si>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</si>
  <si>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</si>
  <si>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</si>
  <si>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</si>
  <si>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</si>
  <si>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</si>
  <si>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</si>
  <si>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</si>
  <si>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</si>
  <si>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</si>
  <si>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</si>
  <si>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</si>
  <si>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</si>
  <si>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</si>
  <si>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</si>
  <si>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</si>
  <si>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</si>
  <si>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</si>
  <si>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</si>
  <si>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</si>
  <si>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</si>
  <si>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</si>
  <si>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</si>
  <si>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</si>
  <si>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</si>
  <si>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</si>
  <si>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</si>
  <si>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</si>
  <si>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</si>
  <si>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</si>
  <si>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</si>
  <si>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</si>
  <si>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</si>
  <si>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</si>
  <si>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</si>
  <si>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</si>
  <si>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</si>
  <si>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</si>
  <si>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</si>
  <si>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</si>
  <si>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</si>
  <si>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</si>
  <si>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</si>
  <si>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</si>
  <si>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</si>
  <si>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</si>
  <si>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</si>
  <si>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</si>
  <si>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</si>
  <si>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</si>
  <si>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</si>
  <si>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</si>
  <si>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</si>
  <si>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</si>
  <si>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</si>
  <si>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</si>
  <si>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</si>
  <si>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</si>
  <si>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</si>
  <si>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</si>
  <si>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</si>
  <si>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</si>
  <si>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</si>
  <si>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</si>
  <si>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</si>
  <si>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</si>
  <si>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</si>
  <si>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</si>
  <si>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</si>
  <si>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</si>
  <si>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</si>
  <si>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</si>
  <si>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</si>
  <si>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</si>
  <si>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</si>
  <si>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</si>
  <si>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</si>
  <si>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</si>
  <si>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</si>
  <si>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</si>
  <si>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</si>
  <si>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</si>
  <si>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</si>
  <si>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</si>
  <si>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</si>
  <si>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</si>
  <si>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</si>
  <si>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</si>
  <si>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</si>
  <si>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</si>
  <si>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</si>
  <si>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</si>
  <si>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</si>
  <si>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</si>
  <si>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</si>
  <si>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</si>
  <si>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</si>
  <si>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</si>
  <si>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</si>
  <si>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</si>
  <si>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</si>
  <si>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</si>
  <si>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</si>
  <si>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</si>
  <si>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</si>
  <si>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</si>
  <si>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</si>
  <si>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</si>
  <si>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</si>
  <si>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</si>
  <si>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</si>
  <si>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</si>
  <si>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</si>
  <si>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</si>
  <si>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</si>
  <si>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</si>
  <si>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</si>
  <si>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</si>
  <si>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</si>
  <si>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</si>
  <si>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</si>
  <si>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</si>
  <si>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</si>
  <si>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</si>
  <si>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</si>
  <si>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</si>
  <si>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</si>
  <si>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</si>
  <si>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</si>
  <si>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</si>
  <si>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</si>
  <si>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</si>
  <si>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</si>
  <si>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</si>
  <si>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</si>
  <si>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</si>
  <si>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</si>
  <si>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</si>
  <si>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</si>
  <si>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</si>
  <si>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</si>
  <si>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</si>
  <si>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</si>
  <si>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</si>
  <si>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</si>
  <si>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</si>
  <si>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</si>
  <si>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</si>
  <si>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</si>
  <si>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</si>
  <si>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</si>
  <si>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</si>
  <si>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</si>
  <si>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</si>
  <si>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</si>
  <si>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</si>
  <si>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</si>
  <si>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</si>
  <si>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</si>
  <si>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</si>
  <si>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</si>
  <si>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</si>
  <si>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</si>
  <si>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</si>
  <si>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</si>
  <si>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</si>
  <si>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</si>
  <si>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</si>
  <si>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</si>
  <si>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</si>
  <si>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</si>
  <si>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</si>
  <si>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</si>
  <si>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</si>
  <si>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</si>
  <si>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</si>
  <si>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</si>
  <si>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</si>
  <si>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</si>
  <si>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</si>
  <si>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</si>
  <si>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</si>
  <si>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</si>
  <si>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</si>
  <si>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</si>
  <si>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</si>
  <si>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</si>
  <si>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</si>
  <si>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</si>
  <si>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</si>
  <si>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</si>
  <si>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</si>
  <si>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</si>
  <si>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</si>
  <si>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</si>
  <si>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</si>
  <si>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</si>
  <si>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</si>
  <si>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</si>
  <si>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</si>
  <si>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</si>
  <si>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</si>
  <si>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</si>
  <si>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</si>
  <si>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</si>
  <si>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</si>
  <si>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</si>
  <si>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</si>
  <si>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</si>
  <si>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</si>
  <si>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</si>
  <si>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</si>
  <si>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</si>
  <si>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</si>
  <si>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</si>
  <si>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</si>
  <si>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</si>
  <si>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</si>
  <si>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</si>
  <si>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</si>
  <si>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</si>
  <si>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</si>
  <si>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</si>
  <si>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</si>
  <si>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</si>
  <si>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</si>
  <si>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</si>
  <si>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</si>
  <si>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</si>
  <si>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</si>
  <si>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</si>
  <si>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</si>
  <si>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</si>
  <si>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</si>
  <si>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</si>
  <si>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</si>
  <si>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</si>
  <si>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</si>
  <si>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</si>
  <si>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</si>
  <si>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</si>
  <si>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</si>
  <si>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</si>
  <si>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</si>
  <si>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</si>
  <si>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</si>
  <si>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</si>
  <si>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</si>
  <si>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</si>
  <si>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</si>
  <si>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</si>
  <si>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</si>
  <si>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</si>
  <si>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</si>
  <si>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</si>
  <si>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</si>
  <si>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</si>
  <si>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</si>
  <si>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</si>
  <si>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</si>
  <si>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</si>
  <si>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</si>
  <si>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</si>
  <si>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</si>
  <si>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</si>
  <si>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</si>
  <si>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</si>
  <si>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</si>
  <si>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</si>
  <si>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</si>
  <si>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</si>
  <si>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</si>
  <si>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</si>
  <si>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</si>
  <si>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</si>
  <si>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</si>
  <si>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</si>
  <si>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</si>
  <si>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</si>
  <si>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</si>
  <si>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</si>
  <si>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</si>
  <si>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</si>
  <si>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</si>
  <si>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</si>
  <si>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</si>
  <si>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</si>
  <si>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</si>
  <si>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</si>
  <si>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</si>
  <si>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</si>
  <si>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</si>
  <si>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</si>
  <si>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</si>
  <si>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</si>
  <si>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</si>
  <si>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</si>
  <si>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</si>
  <si>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</si>
  <si>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</si>
  <si>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</si>
  <si>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</si>
  <si>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</si>
  <si>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</si>
  <si>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</si>
  <si>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</si>
  <si>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</si>
  <si>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</si>
  <si>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</si>
  <si>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</si>
  <si>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</si>
  <si>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</si>
  <si>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</si>
  <si>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</si>
  <si>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</si>
  <si>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</si>
  <si>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</si>
  <si>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</si>
  <si>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</si>
  <si>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</si>
  <si>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</si>
  <si>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</si>
  <si>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</si>
  <si>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</si>
  <si>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</si>
  <si>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</si>
  <si>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</si>
  <si>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</si>
  <si>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</si>
  <si>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</si>
  <si>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</si>
  <si>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</si>
  <si>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</si>
  <si>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</si>
  <si>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</si>
  <si>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</si>
  <si>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</si>
  <si>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</si>
  <si>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</si>
  <si>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</si>
  <si>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</si>
  <si>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</si>
  <si>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</si>
  <si>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</si>
  <si>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</si>
  <si>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</si>
  <si>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</si>
  <si>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</si>
  <si>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</si>
  <si>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</si>
  <si>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</si>
  <si>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</si>
  <si>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</si>
  <si>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</si>
  <si>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</si>
  <si>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</si>
  <si>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</si>
  <si>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</si>
  <si>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</si>
  <si>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</si>
  <si>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</si>
  <si>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</si>
  <si>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</si>
  <si>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</si>
  <si>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</si>
  <si>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</si>
  <si>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</si>
  <si>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</si>
  <si>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</si>
  <si>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</si>
  <si>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</si>
  <si>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</si>
  <si>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</si>
  <si>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</si>
  <si>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</si>
  <si>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</si>
  <si>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</si>
  <si>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</si>
  <si>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</si>
  <si>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</si>
  <si>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</si>
  <si>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</si>
  <si>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</si>
  <si>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</si>
  <si>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</si>
  <si>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</si>
  <si>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</si>
  <si>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</si>
  <si>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</si>
  <si>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</si>
  <si>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</si>
  <si>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</si>
  <si>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</si>
  <si>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</si>
  <si>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</si>
  <si>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</si>
  <si>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</si>
  <si>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</si>
  <si>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</si>
  <si>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</si>
  <si>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</si>
  <si>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</si>
  <si>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</si>
  <si>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</si>
  <si>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</si>
  <si>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</si>
  <si>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</si>
  <si>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</si>
  <si>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</si>
  <si>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</si>
  <si>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</si>
  <si>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</si>
  <si>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</si>
  <si>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</si>
  <si>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</si>
  <si>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</si>
  <si>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</si>
  <si>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</si>
  <si>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</si>
  <si>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</si>
  <si>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</si>
  <si>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</si>
  <si>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</si>
  <si>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</si>
  <si>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</si>
  <si>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</si>
  <si>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</si>
  <si>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</si>
  <si>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</si>
  <si>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</si>
  <si>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</si>
  <si>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</si>
  <si>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</si>
  <si>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</si>
  <si>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</si>
  <si>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</si>
  <si>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</si>
  <si>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</si>
  <si>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</si>
  <si>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</si>
  <si>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</si>
  <si>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</si>
  <si>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</si>
  <si>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</si>
  <si>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</si>
  <si>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</si>
  <si>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</si>
  <si>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</si>
  <si>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</si>
  <si>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</si>
  <si>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</si>
  <si>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</si>
  <si>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</si>
  <si>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</si>
  <si>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</si>
  <si>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</si>
  <si>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</si>
  <si>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</si>
  <si>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</si>
  <si>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</si>
  <si>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</si>
  <si>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</si>
  <si>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</si>
  <si>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</si>
  <si>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</si>
  <si>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</si>
  <si>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</si>
  <si>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</si>
  <si>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</si>
  <si>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</si>
  <si>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</si>
  <si>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</si>
  <si>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</si>
  <si>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</si>
  <si>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</si>
  <si>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</si>
  <si>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</si>
  <si>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</si>
  <si>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</si>
  <si>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</si>
  <si>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</si>
  <si>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</si>
  <si>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</si>
  <si>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</si>
  <si>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</si>
  <si>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</si>
  <si>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</si>
  <si>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</si>
  <si>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</si>
  <si>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</si>
  <si>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</si>
  <si>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</si>
  <si>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</si>
  <si>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</si>
  <si>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</si>
  <si>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</si>
  <si>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</si>
  <si>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</si>
  <si>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</si>
  <si>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</si>
  <si>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</si>
  <si>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</si>
  <si>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</si>
  <si>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</si>
  <si>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</si>
  <si>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</si>
  <si>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</si>
  <si>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</si>
  <si>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</si>
  <si>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</si>
  <si>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</si>
  <si>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</si>
  <si>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</si>
  <si>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</si>
  <si>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</si>
  <si>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</si>
  <si>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</si>
  <si>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</si>
  <si>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</si>
  <si>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</si>
  <si>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</si>
  <si>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</si>
  <si>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</si>
  <si>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</si>
  <si>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</si>
  <si>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</si>
  <si>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</si>
  <si>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</si>
  <si>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</si>
  <si>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</si>
  <si>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</si>
  <si>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</si>
  <si>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</si>
  <si>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</si>
  <si>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</si>
  <si>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</si>
  <si>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</si>
  <si>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</si>
  <si>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</si>
  <si>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</si>
  <si>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</si>
  <si>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</si>
  <si>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</si>
  <si>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</si>
  <si>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</si>
  <si>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</si>
  <si>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</si>
  <si>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</si>
  <si>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</si>
  <si>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</si>
  <si>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</si>
  <si>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</si>
  <si>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</si>
  <si>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</si>
  <si>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</si>
  <si>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</si>
  <si>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</si>
  <si>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</si>
  <si>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</si>
  <si>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</si>
  <si>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</si>
  <si>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</si>
  <si>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</si>
  <si>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</si>
  <si>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</si>
  <si>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</si>
  <si>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</si>
  <si>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</si>
  <si>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</si>
  <si>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</si>
  <si>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</si>
  <si>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</si>
  <si>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</si>
  <si>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</si>
  <si>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</si>
  <si>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</si>
  <si>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</si>
  <si>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</si>
  <si>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</si>
  <si>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</si>
  <si>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</si>
  <si>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</si>
  <si>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</si>
  <si>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</si>
  <si>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</si>
  <si>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</si>
  <si>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</si>
  <si>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</si>
  <si>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</si>
  <si>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</si>
  <si>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</si>
  <si>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</si>
  <si>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</si>
  <si>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</si>
  <si>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</si>
  <si>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</si>
  <si>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</si>
  <si>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</si>
  <si>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</si>
  <si>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</si>
  <si>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</si>
  <si>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</si>
  <si>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</si>
  <si>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</si>
  <si>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</si>
  <si>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</si>
  <si>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</si>
  <si>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</si>
  <si>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</si>
  <si>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</si>
  <si>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</si>
  <si>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</si>
  <si>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</si>
  <si>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</si>
  <si>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</si>
  <si>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</si>
  <si>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</si>
  <si>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</si>
  <si>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</si>
  <si>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</si>
  <si>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</si>
  <si>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</si>
  <si>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</si>
  <si>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</si>
  <si>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</si>
  <si>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</si>
  <si>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</si>
  <si>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</si>
  <si>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</si>
  <si>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</si>
  <si>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</si>
  <si>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</si>
  <si>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</si>
  <si>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</si>
  <si>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</si>
  <si>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</si>
  <si>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</si>
  <si>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</si>
  <si>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</si>
  <si>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</si>
  <si>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</si>
  <si>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</si>
  <si>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</si>
  <si>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</si>
  <si>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</si>
  <si>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</si>
  <si>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</si>
  <si>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</si>
  <si>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</si>
  <si>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</si>
  <si>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</si>
  <si>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</si>
  <si>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</si>
  <si>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</si>
  <si>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</si>
  <si>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</si>
  <si>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</si>
  <si>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</si>
  <si>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</si>
  <si>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</si>
  <si>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</si>
  <si>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</si>
  <si>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</si>
  <si>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</si>
  <si>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</si>
  <si>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</si>
  <si>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</si>
  <si>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</si>
  <si>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</si>
  <si>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</si>
  <si>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</si>
  <si>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</si>
  <si>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</si>
  <si>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</si>
  <si>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</si>
  <si>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</si>
  <si>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</si>
  <si>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</si>
  <si>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</si>
  <si>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</si>
  <si>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</si>
  <si>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</si>
  <si>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</si>
  <si>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</si>
  <si>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</si>
  <si>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</si>
  <si>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</si>
  <si>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</si>
  <si>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</si>
  <si>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</si>
  <si>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</si>
  <si>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</si>
  <si>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</si>
  <si>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</si>
  <si>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</si>
  <si>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</si>
  <si>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</si>
  <si>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</si>
  <si>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</si>
  <si>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</si>
  <si>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</si>
  <si>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</si>
  <si>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</si>
  <si>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</si>
  <si>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</si>
  <si>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</si>
  <si>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</si>
  <si>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</si>
  <si>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</si>
  <si>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</si>
  <si>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</si>
  <si>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</si>
  <si>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</si>
  <si>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</si>
  <si>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</si>
  <si>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</si>
  <si>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</si>
  <si>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</si>
  <si>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</si>
  <si>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</si>
  <si>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</si>
  <si>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</si>
  <si>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</si>
  <si>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</si>
  <si>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</si>
  <si>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</si>
  <si>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</si>
  <si>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</si>
  <si>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</si>
  <si>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</si>
  <si>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</si>
  <si>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</si>
  <si>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</si>
  <si>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</si>
  <si>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</si>
  <si>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</si>
  <si>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</si>
  <si>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</si>
  <si>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</si>
  <si>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</si>
  <si>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</si>
  <si>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</si>
  <si>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</si>
  <si>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</si>
  <si>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</si>
  <si>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</si>
  <si>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</si>
  <si>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</si>
  <si>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</si>
  <si>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</si>
  <si>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</si>
  <si>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</si>
  <si>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</si>
  <si>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</si>
  <si>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</si>
  <si>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</si>
  <si>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</si>
  <si>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</si>
  <si>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</si>
  <si>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</si>
  <si>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</si>
  <si>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</si>
  <si>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</si>
  <si>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</si>
  <si>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</si>
  <si>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</si>
  <si>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</si>
  <si>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</si>
  <si>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</si>
  <si>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</si>
  <si>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</si>
  <si>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</si>
  <si>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</si>
  <si>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</si>
  <si>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</si>
  <si>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</si>
  <si>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</si>
  <si>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</si>
  <si>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</si>
  <si>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</si>
  <si>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</si>
  <si>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</si>
  <si>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</si>
  <si>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</si>
  <si>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</si>
  <si>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</si>
  <si>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</si>
  <si>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</si>
  <si>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</si>
  <si>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</si>
  <si>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</si>
  <si>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</si>
  <si>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</si>
  <si>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</si>
  <si>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</si>
  <si>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</si>
  <si>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</si>
  <si>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</si>
  <si>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</si>
  <si>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</si>
  <si>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</si>
  <si>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</si>
  <si>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</si>
  <si>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</si>
  <si>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</si>
  <si>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</si>
  <si>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</si>
  <si>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</si>
  <si>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</si>
  <si>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</si>
  <si>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</si>
  <si>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</si>
  <si>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</si>
  <si>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</si>
  <si>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</si>
  <si>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</si>
  <si>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</si>
  <si>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</si>
  <si>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</si>
  <si>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</si>
  <si>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</si>
  <si>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</si>
  <si>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</si>
  <si>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</si>
  <si>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</si>
  <si>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</si>
  <si>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</si>
  <si>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</si>
  <si>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</si>
  <si>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</si>
  <si>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</si>
  <si>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</si>
  <si>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</si>
  <si>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</si>
  <si>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</si>
  <si>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</si>
  <si>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</si>
  <si>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</si>
  <si>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</si>
  <si>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</si>
  <si>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</si>
  <si>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</si>
  <si>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</si>
  <si>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</si>
  <si>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</si>
  <si>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</si>
  <si>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</si>
  <si>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</si>
  <si>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</si>
  <si>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</si>
  <si>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</si>
  <si>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</si>
  <si>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</si>
  <si>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</si>
  <si>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</si>
  <si>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</si>
  <si>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</si>
  <si>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</si>
  <si>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</si>
  <si>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</si>
  <si>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</si>
  <si>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</si>
  <si>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</si>
  <si>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</si>
  <si>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</si>
  <si>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</si>
  <si>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</si>
  <si>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</si>
  <si>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</si>
  <si>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</si>
  <si>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</si>
  <si>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</si>
  <si>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</si>
  <si>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</si>
  <si>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</si>
  <si>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</si>
  <si>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</si>
  <si>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</si>
  <si>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</si>
  <si>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</si>
  <si>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</si>
  <si>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</si>
  <si>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</si>
  <si>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</si>
  <si>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</si>
  <si>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</si>
  <si>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</si>
  <si>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</si>
  <si>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</si>
  <si>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</si>
  <si>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</si>
  <si>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</si>
  <si>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</si>
  <si>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</si>
  <si>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</si>
  <si>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</si>
  <si>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</si>
  <si>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</si>
  <si>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</si>
  <si>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</si>
  <si>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</si>
  <si>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</si>
  <si>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</si>
  <si>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</si>
  <si>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</si>
  <si>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</si>
  <si>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</si>
  <si>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</si>
  <si>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</si>
  <si>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</si>
  <si>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</si>
  <si>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</si>
  <si>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</si>
  <si>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</si>
  <si>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</si>
  <si>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</si>
  <si>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</si>
  <si>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</si>
  <si>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</si>
  <si>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</si>
  <si>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</si>
  <si>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</si>
  <si>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</si>
  <si>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</si>
  <si>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</si>
  <si>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</si>
  <si>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</si>
  <si>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</si>
  <si>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</si>
  <si>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</si>
  <si>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</si>
  <si>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</si>
  <si>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</si>
  <si>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</si>
  <si>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</si>
  <si>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</si>
  <si>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</si>
  <si>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</si>
  <si>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</si>
  <si>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</si>
  <si>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</si>
  <si>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</si>
  <si>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</si>
  <si>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</si>
  <si>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</si>
  <si>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</si>
  <si>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</si>
  <si>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</si>
  <si>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</si>
  <si>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</si>
  <si>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</si>
  <si>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</si>
  <si>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</si>
  <si>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</si>
  <si>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</si>
  <si>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</si>
  <si>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</si>
  <si>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</si>
  <si>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</si>
  <si>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</si>
  <si>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</si>
  <si>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</si>
  <si>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</si>
  <si>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</si>
  <si>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</si>
  <si>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</si>
  <si>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</si>
  <si>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</si>
  <si>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</si>
  <si>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</si>
  <si>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</si>
  <si>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</si>
  <si>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</si>
  <si>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</si>
  <si>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</si>
  <si>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</si>
  <si>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</si>
  <si>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</si>
  <si>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</si>
  <si>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</si>
  <si>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</si>
  <si>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</si>
  <si>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</si>
  <si>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</si>
  <si>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</si>
  <si>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</si>
  <si>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</si>
  <si>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</si>
  <si>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</si>
  <si>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</si>
  <si>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</si>
  <si>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</si>
  <si>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</si>
  <si>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</si>
  <si>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</si>
  <si>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</si>
  <si>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</si>
  <si>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</si>
  <si>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</si>
  <si>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</si>
  <si>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</si>
  <si>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</si>
  <si>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</si>
  <si>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</si>
  <si>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</si>
  <si>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</si>
  <si>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</si>
  <si>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</si>
  <si>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</si>
  <si>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</si>
  <si>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</si>
  <si>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</si>
  <si>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</si>
  <si>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</si>
  <si>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</si>
  <si>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</si>
  <si>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</si>
  <si>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</si>
  <si>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</si>
  <si>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</si>
  <si>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</si>
  <si>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</si>
  <si>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</si>
  <si>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</si>
  <si>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</si>
  <si>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</si>
  <si>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</si>
  <si>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</si>
  <si>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</si>
  <si>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</si>
  <si>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</si>
  <si>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</si>
  <si>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</si>
  <si>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</si>
  <si>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</si>
  <si>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</si>
  <si>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</si>
  <si>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</si>
  <si>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</si>
  <si>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</si>
  <si>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</si>
  <si>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</si>
  <si>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</si>
  <si>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</si>
  <si>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</si>
  <si>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</si>
  <si>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</si>
  <si>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</si>
  <si>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</si>
  <si>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</si>
  <si>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</si>
  <si>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</si>
  <si>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</si>
  <si>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</si>
  <si>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</si>
  <si>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</si>
  <si>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</si>
  <si>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</si>
  <si>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</si>
  <si>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</si>
  <si>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</si>
  <si>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</si>
  <si>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</si>
  <si>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</si>
  <si>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</si>
  <si>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</si>
  <si>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</si>
  <si>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</si>
  <si>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</si>
  <si>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</si>
  <si>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</si>
  <si>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</si>
  <si>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</si>
  <si>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</si>
  <si>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</si>
  <si>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</si>
  <si>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</si>
  <si>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</si>
  <si>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</si>
  <si>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</si>
  <si>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</si>
  <si>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</si>
  <si>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</si>
  <si>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</si>
  <si>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</si>
  <si>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</si>
  <si>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</si>
  <si>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</si>
  <si>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</si>
  <si>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</si>
  <si>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</si>
  <si>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</si>
  <si>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</si>
  <si>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</si>
  <si>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</si>
  <si>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</si>
  <si>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</si>
  <si>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</si>
  <si>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</si>
  <si>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</si>
  <si>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</si>
  <si>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</si>
  <si>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</si>
  <si>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</si>
  <si>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</si>
  <si>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</si>
  <si>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</si>
  <si>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</si>
  <si>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</si>
  <si>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</si>
  <si>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</si>
  <si>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</si>
  <si>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</si>
  <si>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</si>
  <si>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</si>
  <si>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</si>
  <si>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</si>
  <si>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</si>
  <si>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</si>
  <si>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</si>
  <si>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</si>
  <si>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</si>
  <si>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</si>
  <si>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</si>
  <si>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</si>
  <si>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</si>
  <si>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</si>
  <si>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</si>
  <si>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</si>
  <si>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</si>
  <si>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</si>
  <si>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</si>
  <si>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</si>
  <si>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</si>
  <si>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</si>
  <si>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</si>
  <si>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</si>
  <si>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</si>
  <si>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</si>
  <si>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</si>
  <si>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</si>
  <si>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</si>
  <si>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</si>
  <si>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</si>
  <si>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</si>
  <si>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</si>
  <si>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</si>
  <si>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</si>
  <si>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</si>
  <si>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</si>
  <si>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</si>
  <si>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</si>
  <si>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</si>
  <si>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</si>
  <si>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</si>
  <si>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</si>
  <si>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</si>
  <si>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</si>
  <si>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</si>
  <si>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</si>
  <si>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</si>
  <si>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</si>
  <si>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</si>
  <si>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</si>
  <si>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</si>
  <si>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</si>
  <si>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</si>
  <si>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</si>
  <si>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</si>
  <si>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</si>
  <si>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</si>
  <si>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</si>
  <si>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</si>
  <si>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</si>
  <si>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</si>
  <si>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</si>
  <si>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</si>
  <si>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</si>
  <si>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</si>
  <si>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</si>
  <si>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</si>
  <si>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</si>
  <si>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</si>
  <si>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</si>
  <si>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</si>
  <si>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</si>
  <si>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</si>
  <si>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</si>
  <si>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</si>
  <si>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</si>
  <si>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</si>
  <si>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</si>
  <si>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</si>
  <si>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</si>
  <si>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</si>
  <si>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</si>
  <si>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</si>
  <si>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</si>
  <si>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</si>
  <si>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</si>
  <si>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</si>
  <si>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</si>
  <si>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</si>
  <si>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</si>
  <si>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</si>
  <si>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</si>
  <si>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</si>
  <si>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</si>
  <si>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</si>
  <si>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</si>
  <si>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</si>
  <si>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</si>
  <si>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</si>
  <si>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</si>
  <si>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</si>
  <si>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</si>
  <si>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</si>
  <si>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</si>
  <si>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</si>
  <si>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</si>
  <si>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</si>
  <si>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</si>
  <si>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</si>
  <si>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</si>
  <si>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</si>
  <si>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</si>
  <si>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</si>
  <si>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</si>
  <si>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</si>
  <si>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</si>
  <si>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</si>
  <si>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</si>
  <si>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</si>
  <si>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</si>
  <si>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</si>
  <si>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</si>
  <si>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</si>
  <si>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</si>
  <si>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</si>
  <si>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</si>
  <si>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</si>
  <si>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</si>
  <si>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</si>
  <si>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</si>
  <si>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</si>
  <si>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</si>
  <si>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</si>
  <si>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</si>
  <si>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</si>
  <si>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</si>
  <si>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</si>
  <si>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</si>
  <si>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</si>
  <si>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</si>
  <si>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</si>
  <si>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</si>
  <si>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</si>
  <si>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</si>
  <si>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</si>
  <si>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</si>
  <si>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</si>
  <si>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</si>
  <si>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</si>
  <si>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</si>
  <si>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</si>
  <si>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</si>
  <si>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</si>
  <si>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</si>
  <si>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</si>
  <si>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</si>
  <si>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</si>
  <si>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</si>
  <si>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</si>
  <si>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</si>
  <si>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</si>
  <si>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</si>
  <si>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</si>
  <si>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</si>
  <si>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</si>
  <si>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</si>
  <si>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</si>
  <si>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</si>
  <si>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</si>
  <si>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</si>
  <si>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</si>
  <si>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</si>
  <si>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</si>
  <si>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</si>
  <si>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</si>
  <si>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</si>
  <si>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</si>
  <si>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</si>
  <si>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</si>
  <si>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</si>
  <si>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</si>
  <si>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</si>
  <si>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</si>
  <si>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</si>
  <si>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</si>
  <si>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</si>
  <si>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</si>
  <si>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</si>
  <si>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</si>
  <si>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</si>
  <si>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</si>
  <si>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</si>
  <si>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</si>
  <si>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</si>
  <si>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</si>
  <si>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</si>
  <si>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</si>
  <si>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</si>
  <si>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</si>
  <si>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</si>
  <si>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</si>
  <si>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</si>
  <si>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</si>
  <si>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</si>
  <si>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</si>
  <si>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</si>
  <si>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</si>
  <si>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</si>
  <si>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</si>
  <si>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</si>
  <si>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</si>
  <si>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</si>
  <si>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</si>
  <si>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</si>
  <si>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</si>
  <si>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</si>
  <si>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</si>
  <si>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</si>
  <si>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</si>
  <si>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</si>
  <si>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</si>
  <si>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</si>
  <si>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</si>
  <si>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</si>
  <si>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</si>
  <si>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</si>
  <si>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</si>
  <si>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</si>
  <si>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</si>
  <si>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</si>
  <si>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</si>
  <si>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</si>
  <si>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</si>
  <si>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</si>
  <si>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</si>
  <si>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</si>
  <si>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</si>
  <si>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</si>
  <si>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</si>
  <si>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</si>
  <si>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</si>
  <si>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</si>
  <si>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</si>
  <si>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</si>
  <si>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</si>
  <si>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</si>
  <si>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</si>
  <si>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</si>
  <si>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</si>
  <si>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</si>
  <si>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</si>
  <si>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</si>
  <si>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</si>
  <si>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</si>
  <si>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</si>
  <si>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</si>
  <si>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</si>
  <si>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</si>
  <si>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</si>
  <si>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</si>
  <si>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</si>
  <si>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</si>
  <si>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</si>
  <si>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</si>
  <si>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</si>
  <si>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</si>
  <si>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</si>
  <si>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</si>
  <si>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</si>
  <si>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</si>
  <si>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</si>
  <si>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</si>
  <si>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</si>
  <si>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</si>
  <si>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</si>
  <si>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</si>
  <si>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</si>
  <si>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</si>
  <si>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</si>
  <si>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</si>
  <si>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</si>
  <si>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</si>
  <si>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</si>
  <si>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</si>
  <si>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</si>
  <si>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</si>
  <si>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</si>
  <si>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</si>
  <si>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</si>
  <si>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</si>
  <si>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</si>
  <si>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</si>
  <si>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</si>
  <si>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</si>
  <si>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</si>
  <si>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</si>
  <si>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</si>
  <si>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</si>
  <si>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</si>
  <si>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</si>
  <si>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</si>
  <si>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</si>
  <si>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</si>
  <si>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</si>
  <si>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</si>
  <si>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</si>
  <si>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</si>
  <si>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</si>
  <si>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</si>
  <si>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</si>
  <si>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</si>
  <si>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</si>
  <si>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</si>
  <si>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</si>
  <si>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</si>
  <si>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</si>
  <si>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</si>
  <si>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</si>
  <si>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</si>
  <si>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</si>
  <si>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</si>
  <si>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</si>
  <si>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</si>
  <si>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</si>
  <si>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</si>
  <si>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</si>
  <si>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</si>
  <si>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</si>
  <si>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</si>
  <si>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</si>
  <si>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</si>
  <si>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</si>
  <si>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</si>
  <si>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</si>
  <si>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</si>
  <si>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</si>
  <si>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</si>
  <si>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</si>
  <si>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</si>
  <si>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</si>
  <si>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</si>
  <si>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</si>
  <si>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</si>
  <si>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</si>
  <si>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</si>
  <si>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</si>
  <si>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</si>
  <si>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</si>
  <si>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</si>
  <si>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</si>
  <si>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</si>
  <si>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</si>
  <si>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</si>
  <si>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</si>
  <si>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</si>
  <si>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</si>
  <si>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</si>
  <si>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</si>
  <si>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</si>
  <si>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</si>
  <si>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</si>
  <si>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</si>
  <si>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</si>
  <si>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</si>
  <si>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</si>
  <si>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</si>
  <si>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</si>
  <si>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</si>
  <si>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</si>
  <si>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</si>
  <si>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</si>
  <si>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</si>
  <si>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</si>
  <si>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</si>
  <si>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</si>
  <si>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</si>
  <si>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</si>
  <si>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</si>
  <si>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</si>
  <si>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</si>
  <si>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</si>
  <si>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</si>
  <si>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</si>
  <si>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</si>
  <si>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</si>
  <si>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</si>
  <si>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</si>
  <si>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</si>
  <si>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</si>
  <si>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</si>
  <si>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</si>
  <si>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</si>
  <si>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</si>
  <si>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</si>
  <si>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</si>
  <si>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</si>
  <si>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</si>
  <si>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</si>
  <si>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</si>
  <si>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</si>
  <si>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</si>
  <si>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</si>
  <si>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</si>
  <si>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</si>
  <si>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</si>
  <si>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</si>
  <si>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</si>
  <si>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</si>
  <si>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</si>
  <si>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</si>
  <si>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</si>
  <si>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</si>
  <si>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</si>
  <si>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</si>
  <si>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</si>
  <si>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</si>
  <si>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</si>
  <si>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</si>
  <si>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</si>
  <si>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</si>
  <si>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</si>
  <si>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</si>
  <si>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</si>
  <si>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</si>
  <si>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</si>
  <si>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</si>
  <si>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</si>
  <si>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</si>
  <si>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</si>
  <si>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</si>
  <si>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</si>
  <si>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</si>
  <si>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</si>
  <si>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</si>
  <si>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</si>
  <si>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</si>
  <si>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</si>
  <si>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</si>
  <si>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</si>
  <si>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</si>
  <si>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</si>
  <si>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</si>
  <si>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</si>
  <si>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</si>
  <si>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</si>
  <si>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</si>
  <si>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</si>
  <si>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</si>
  <si>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</si>
  <si>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</si>
  <si>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</si>
  <si>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</si>
  <si>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</si>
  <si>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</si>
  <si>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</si>
  <si>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</si>
  <si>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</si>
  <si>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</si>
  <si>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</si>
  <si>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</si>
  <si>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</si>
  <si>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</si>
  <si>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</si>
  <si>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</si>
  <si>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</si>
  <si>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</si>
  <si>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</si>
  <si>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</si>
  <si>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</si>
  <si>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</si>
  <si>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</si>
  <si>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</si>
  <si>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</si>
  <si>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</si>
  <si>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</si>
  <si>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</si>
  <si>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</si>
  <si>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</si>
  <si>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</si>
  <si>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</si>
  <si>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</si>
  <si>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</si>
  <si>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</si>
  <si>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</si>
  <si>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</si>
  <si>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</si>
  <si>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</si>
  <si>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</si>
  <si>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</si>
  <si>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</si>
  <si>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</si>
  <si>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</si>
  <si>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</si>
  <si>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</si>
  <si>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</si>
  <si>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</si>
  <si>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</si>
  <si>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</si>
  <si>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</si>
  <si>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</si>
  <si>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</si>
  <si>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</si>
  <si>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</si>
  <si>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</si>
  <si>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</si>
  <si>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</si>
  <si>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</si>
  <si>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</si>
  <si>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</si>
  <si>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</si>
  <si>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</si>
  <si>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</si>
  <si>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</si>
  <si>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</si>
  <si>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</si>
  <si>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</si>
  <si>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</si>
  <si>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</si>
  <si>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</si>
  <si>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</si>
  <si>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</si>
  <si>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</si>
  <si>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</si>
  <si>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</si>
  <si>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</si>
  <si>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</si>
  <si>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</si>
  <si>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</si>
  <si>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</si>
  <si>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</si>
  <si>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</si>
  <si>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</si>
  <si>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</si>
  <si>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</si>
  <si>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</si>
  <si>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</si>
  <si>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</si>
  <si>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</si>
  <si>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</si>
  <si>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</si>
  <si>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</si>
  <si>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</si>
  <si>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</si>
  <si>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</si>
  <si>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</si>
  <si>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</si>
  <si>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</si>
  <si>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</si>
  <si>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</si>
  <si>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</si>
  <si>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</si>
  <si>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</si>
  <si>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</si>
  <si>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</si>
  <si>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</si>
  <si>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</si>
  <si>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</si>
  <si>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</si>
  <si>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</si>
  <si>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</si>
  <si>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</si>
  <si>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</si>
  <si>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</si>
  <si>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</si>
  <si>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</si>
  <si>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</si>
  <si>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</si>
  <si>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</si>
  <si>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</si>
  <si>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</si>
  <si>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</si>
  <si>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</si>
  <si>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</si>
  <si>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</si>
  <si>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</si>
  <si>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</si>
  <si>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</si>
  <si>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</si>
  <si>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</si>
  <si>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</si>
  <si>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</si>
  <si>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</si>
  <si>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</si>
  <si>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</si>
  <si>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</si>
  <si>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</si>
  <si>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</si>
  <si>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</si>
  <si>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</si>
  <si>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</si>
  <si>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</si>
  <si>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</si>
  <si>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</si>
  <si>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</si>
  <si>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</si>
  <si>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</si>
  <si>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</si>
  <si>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</si>
  <si>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</si>
  <si>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</si>
  <si>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</si>
  <si>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</si>
  <si>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</si>
  <si>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</si>
  <si>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</si>
  <si>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</si>
  <si>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</si>
  <si>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</si>
  <si>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</si>
  <si>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</si>
  <si>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</si>
  <si>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</si>
  <si>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</si>
  <si>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</si>
  <si>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</si>
  <si>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</si>
  <si>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</si>
  <si>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</si>
  <si>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</si>
  <si>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</si>
  <si>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</si>
  <si>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</si>
  <si>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</si>
  <si>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</si>
  <si>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</si>
  <si>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</si>
  <si>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</si>
  <si>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</si>
  <si>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</si>
  <si>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</si>
  <si>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</si>
  <si>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</si>
  <si>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</si>
  <si>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</si>
  <si>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</si>
  <si>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</si>
  <si>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</si>
  <si>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</si>
  <si>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</si>
  <si>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</si>
  <si>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</si>
  <si>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</si>
  <si>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</si>
  <si>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</si>
  <si>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</si>
  <si>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</si>
  <si>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</si>
  <si>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</si>
  <si>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</si>
  <si>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</si>
  <si>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</si>
  <si>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</si>
  <si>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</si>
  <si>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</si>
  <si>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</si>
  <si>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</si>
  <si>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</si>
  <si>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</si>
  <si>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</si>
  <si>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</si>
  <si>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</si>
  <si>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</si>
  <si>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</si>
  <si>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</si>
  <si>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</si>
  <si>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</si>
  <si>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</si>
  <si>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</si>
  <si>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</si>
  <si>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</si>
  <si>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</si>
  <si>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</si>
  <si>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</si>
  <si>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</si>
  <si>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</si>
  <si>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</si>
  <si>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</si>
  <si>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</si>
  <si>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</si>
  <si>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</si>
  <si>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</si>
  <si>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</si>
  <si>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</si>
  <si>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</si>
  <si>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</si>
  <si>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</si>
  <si>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</si>
  <si>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</si>
  <si>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</si>
  <si>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</si>
  <si>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</si>
  <si>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</si>
  <si>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</si>
  <si>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</si>
  <si>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</si>
  <si>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</si>
  <si>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</si>
  <si>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</si>
  <si>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</si>
  <si>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</si>
  <si>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</si>
  <si>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</si>
  <si>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</si>
  <si>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</si>
  <si>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</si>
  <si>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</si>
  <si>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</si>
  <si>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</si>
  <si>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</si>
  <si>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</si>
  <si>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</si>
  <si>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</si>
  <si>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</si>
  <si>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</si>
  <si>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</si>
  <si>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</si>
  <si>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</si>
  <si>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</si>
  <si>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</si>
  <si>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</si>
  <si>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</si>
  <si>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</si>
  <si>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</si>
  <si>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</si>
  <si>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</si>
  <si>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</si>
  <si>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</si>
  <si>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</si>
  <si>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</si>
  <si>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</si>
  <si>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</si>
  <si>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</si>
  <si>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</si>
  <si>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</si>
  <si>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</si>
  <si>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</si>
  <si>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</si>
  <si>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</si>
  <si>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</si>
  <si>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</si>
  <si>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</si>
  <si>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</si>
  <si>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</si>
  <si>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</si>
  <si>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</si>
  <si>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</si>
  <si>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</si>
  <si>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</si>
  <si>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</si>
  <si>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</si>
  <si>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</si>
  <si>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</si>
  <si>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</si>
  <si>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</si>
  <si>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</si>
  <si>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</si>
  <si>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</si>
  <si>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</si>
  <si>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</si>
  <si>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</si>
  <si>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</si>
  <si>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</si>
  <si>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</si>
  <si>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</si>
  <si>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</si>
  <si>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</si>
  <si>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</si>
  <si>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</si>
  <si>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</si>
  <si>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</si>
  <si>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</si>
  <si>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</si>
  <si>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</si>
  <si>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</si>
  <si>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</si>
  <si>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</si>
  <si>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</si>
  <si>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</si>
  <si>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</si>
  <si>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</si>
  <si>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</si>
  <si>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</si>
  <si>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</si>
  <si>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</si>
  <si>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</si>
  <si>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</si>
  <si>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</si>
  <si>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</si>
  <si>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</si>
  <si>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</si>
  <si>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</si>
  <si>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</si>
  <si>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</si>
  <si>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</si>
  <si>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</si>
  <si>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</si>
  <si>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</si>
  <si>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</si>
  <si>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</si>
  <si>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</si>
  <si>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</si>
  <si>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</si>
  <si>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</si>
  <si>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</si>
  <si>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</si>
  <si>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</si>
  <si>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</si>
  <si>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</si>
  <si>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</si>
  <si>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</si>
  <si>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</si>
  <si>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</si>
  <si>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</si>
  <si>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</si>
  <si>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</si>
  <si>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</si>
  <si>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</si>
  <si>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</si>
  <si>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</si>
  <si>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</si>
  <si>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</si>
  <si>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</si>
  <si>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</si>
  <si>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</si>
  <si>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</si>
  <si>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</si>
  <si>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</si>
  <si>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</si>
  <si>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</si>
  <si>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</si>
  <si>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</si>
  <si>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</si>
  <si>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</si>
  <si>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</si>
  <si>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</si>
  <si>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</si>
  <si>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</si>
  <si>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</si>
  <si>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</si>
  <si>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</si>
  <si>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</si>
  <si>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</si>
  <si>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</si>
  <si>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</si>
  <si>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</si>
  <si>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</si>
  <si>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</si>
  <si>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</si>
  <si>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</si>
  <si>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</si>
  <si>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</si>
  <si>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</si>
  <si>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</si>
  <si>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</si>
  <si>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</si>
  <si>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</si>
  <si>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</si>
  <si>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</si>
  <si>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</si>
  <si>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</si>
  <si>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</si>
  <si>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</si>
  <si>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</si>
  <si>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</si>
  <si>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</si>
  <si>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</si>
  <si>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</si>
  <si>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</si>
  <si>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</si>
  <si>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</si>
  <si>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</si>
  <si>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</si>
  <si>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</si>
  <si>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</si>
  <si>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</si>
  <si>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</si>
  <si>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</si>
  <si>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</si>
  <si>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</si>
  <si>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</si>
  <si>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</si>
  <si>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</si>
  <si>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</si>
  <si>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</si>
  <si>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</si>
  <si>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</si>
  <si>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</si>
  <si>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</si>
  <si>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</si>
  <si>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</si>
  <si>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</si>
  <si>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</si>
  <si>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</si>
  <si>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</si>
  <si>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</si>
  <si>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</si>
  <si>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</si>
  <si>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</si>
  <si>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</si>
  <si>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</si>
  <si>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</si>
  <si>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</si>
  <si>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</si>
  <si>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</si>
  <si>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</si>
  <si>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</si>
  <si>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</si>
  <si>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</si>
  <si>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</si>
  <si>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</si>
  <si>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</si>
  <si>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</si>
  <si>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</si>
  <si>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</si>
  <si>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</si>
  <si>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</si>
  <si>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</si>
  <si>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</si>
  <si>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</si>
  <si>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</si>
  <si>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</si>
  <si>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</si>
  <si>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</si>
  <si>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</si>
  <si>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</si>
  <si>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</si>
  <si>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</si>
  <si>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</si>
  <si>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</si>
  <si>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</si>
  <si>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</si>
  <si>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</si>
  <si>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</si>
  <si>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</si>
  <si>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</si>
  <si>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</si>
  <si>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</si>
  <si>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</si>
  <si>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</si>
  <si>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</si>
  <si>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</si>
  <si>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</si>
  <si>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</si>
  <si>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</si>
  <si>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</si>
  <si>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</si>
  <si>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</si>
  <si>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</si>
  <si>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</si>
  <si>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</si>
  <si>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</si>
  <si>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</si>
  <si>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</si>
  <si>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</si>
  <si>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</si>
  <si>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</si>
  <si>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</si>
  <si>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</si>
  <si>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</si>
  <si>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</si>
  <si>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</si>
  <si>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</si>
  <si>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</si>
  <si>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</si>
  <si>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</si>
  <si>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</si>
  <si>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</si>
  <si>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</si>
  <si>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</si>
  <si>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</si>
  <si>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</si>
  <si>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</si>
  <si>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</si>
  <si>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</si>
  <si>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</si>
  <si>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</si>
  <si>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</si>
  <si>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</si>
  <si>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</si>
  <si>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</si>
  <si>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</si>
  <si>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</si>
  <si>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</si>
  <si>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</si>
  <si>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</si>
  <si>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</si>
  <si>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</si>
  <si>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</si>
  <si>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</si>
  <si>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</si>
  <si>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</si>
  <si>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</si>
  <si>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</si>
  <si>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</si>
  <si>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</si>
  <si>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</si>
  <si>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</si>
  <si>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</si>
  <si>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</si>
  <si>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</si>
  <si>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</si>
  <si>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</si>
  <si>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</si>
  <si>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</si>
  <si>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</si>
  <si>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</si>
  <si>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</si>
  <si>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</si>
  <si>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</si>
  <si>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</si>
  <si>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</si>
  <si>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</si>
  <si>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</si>
  <si>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</si>
  <si>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</si>
  <si>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</si>
  <si>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</si>
  <si>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</si>
  <si>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</si>
  <si>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</si>
  <si>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</si>
  <si>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</si>
  <si>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</si>
  <si>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</si>
  <si>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</si>
  <si>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</si>
  <si>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</si>
  <si>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</si>
  <si>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</si>
  <si>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</si>
  <si>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</si>
  <si>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</si>
  <si>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</si>
  <si>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</si>
  <si>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</si>
  <si>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</si>
  <si>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</si>
  <si>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</si>
  <si>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</si>
  <si>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</si>
  <si>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</si>
  <si>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</si>
  <si>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</si>
  <si>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</si>
  <si>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</si>
  <si>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</si>
  <si>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</si>
  <si>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</si>
  <si>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</si>
  <si>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</si>
  <si>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</si>
  <si>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</si>
  <si>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</si>
  <si>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</si>
  <si>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</si>
  <si>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</si>
  <si>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</si>
  <si>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</si>
  <si>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</si>
  <si>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</si>
  <si>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</si>
  <si>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</si>
  <si>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</si>
  <si>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</si>
  <si>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</si>
  <si>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</si>
  <si>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</si>
  <si>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</si>
  <si>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</si>
  <si>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</si>
  <si>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</si>
  <si>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</si>
  <si>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</si>
  <si>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</si>
  <si>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</si>
  <si>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</si>
  <si>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</si>
  <si>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</si>
  <si>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</si>
  <si>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</si>
  <si>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</si>
  <si>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</si>
  <si>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</si>
  <si>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</si>
  <si>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</si>
  <si>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</si>
  <si>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</si>
  <si>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</si>
  <si>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</si>
  <si>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</si>
  <si>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</si>
  <si>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</si>
  <si>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</si>
  <si>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</si>
  <si>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</si>
  <si>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</si>
  <si>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</si>
  <si>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</si>
  <si>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</si>
  <si>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</si>
  <si>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</si>
  <si>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</si>
  <si>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</si>
  <si>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</si>
  <si>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</si>
  <si>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</si>
  <si>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</si>
  <si>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</si>
  <si>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</si>
  <si>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</si>
  <si>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</si>
  <si>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</si>
  <si>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</si>
  <si>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</si>
  <si>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</si>
  <si>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</si>
  <si>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</si>
  <si>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</si>
  <si>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</si>
  <si>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</si>
  <si>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</si>
  <si>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</si>
  <si>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</si>
  <si>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</si>
  <si>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</si>
  <si>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</si>
  <si>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</si>
  <si>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</si>
  <si>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</si>
  <si>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</si>
  <si>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</si>
  <si>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</si>
  <si>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</si>
  <si>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</si>
  <si>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</si>
  <si>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</si>
  <si>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</si>
  <si>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</si>
  <si>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</si>
  <si>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</si>
  <si>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</si>
  <si>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</si>
  <si>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</si>
  <si>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</si>
  <si>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</si>
  <si>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</si>
  <si>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</si>
  <si>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</si>
  <si>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</si>
  <si>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</si>
  <si>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</si>
  <si>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</si>
  <si>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</si>
  <si>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</si>
  <si>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</si>
  <si>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</si>
  <si>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</si>
  <si>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</si>
  <si>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</si>
  <si>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</si>
  <si>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</si>
  <si>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</si>
  <si>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</si>
  <si>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</si>
  <si>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</si>
  <si>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</si>
  <si>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</si>
  <si>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</si>
  <si>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</si>
  <si>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</si>
  <si>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</si>
  <si>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</si>
  <si>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</si>
  <si>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</si>
  <si>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</si>
  <si>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</si>
  <si>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</si>
  <si>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</si>
  <si>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</si>
  <si>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</si>
  <si>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</si>
  <si>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</si>
  <si>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</si>
  <si>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</si>
  <si>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</si>
  <si>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</si>
  <si>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</si>
  <si>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</si>
  <si>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</si>
  <si>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</si>
  <si>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</si>
  <si>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</si>
  <si>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</si>
  <si>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</si>
  <si>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</si>
  <si>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</si>
  <si>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</si>
  <si>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</si>
  <si>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</si>
  <si>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</si>
  <si>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</si>
  <si>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</si>
  <si>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</si>
  <si>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</si>
  <si>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</si>
  <si>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</si>
  <si>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</si>
  <si>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</si>
  <si>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</si>
  <si>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</si>
  <si>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</si>
  <si>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</si>
  <si>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</si>
  <si>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</si>
  <si>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</si>
  <si>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</si>
  <si>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</si>
  <si>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</si>
  <si>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</si>
  <si>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</si>
  <si>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</si>
  <si>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</si>
  <si>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</si>
  <si>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</si>
  <si>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</si>
  <si>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</si>
  <si>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</si>
  <si>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</si>
  <si>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</si>
  <si>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</si>
  <si>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</si>
  <si>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</si>
  <si>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</si>
  <si>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</si>
  <si>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</si>
  <si>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</si>
  <si>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</si>
  <si>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</si>
  <si>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</si>
  <si>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</si>
  <si>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</si>
  <si>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</si>
  <si>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</si>
  <si>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</si>
  <si>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</si>
  <si>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</si>
  <si>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</si>
  <si>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</si>
  <si>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</si>
  <si>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</si>
  <si>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</si>
  <si>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</si>
  <si>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</si>
  <si>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</si>
  <si>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</si>
  <si>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</si>
  <si>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</si>
  <si>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</si>
  <si>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</si>
  <si>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</si>
  <si>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</si>
  <si>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</si>
  <si>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</si>
  <si>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</si>
  <si>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</si>
  <si>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</si>
  <si>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</si>
  <si>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</si>
  <si>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</si>
  <si>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</si>
  <si>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</si>
  <si>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</si>
  <si>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</si>
  <si>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</si>
  <si>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</si>
  <si>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</si>
  <si>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</si>
  <si>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</si>
  <si>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</si>
  <si>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</si>
  <si>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</si>
  <si>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</si>
  <si>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</si>
  <si>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</si>
  <si>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</si>
  <si>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</si>
  <si>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</si>
  <si>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</si>
  <si>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</si>
  <si>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</si>
  <si>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</si>
  <si>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</si>
  <si>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</si>
  <si>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</si>
  <si>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</si>
  <si>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</si>
  <si>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</si>
  <si>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</si>
  <si>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</si>
  <si>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</si>
  <si>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</si>
  <si>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</si>
  <si>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</si>
  <si>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</si>
  <si>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</si>
  <si>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</si>
  <si>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</si>
  <si>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</si>
  <si>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</si>
  <si>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</si>
  <si>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</si>
  <si>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</si>
  <si>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</si>
  <si>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</si>
  <si>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</si>
  <si>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</si>
  <si>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</si>
  <si>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</si>
  <si>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</si>
  <si>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</si>
  <si>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</si>
  <si>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</si>
  <si>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</si>
  <si>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</si>
  <si>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</si>
  <si>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</si>
  <si>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</si>
  <si>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</si>
  <si>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</si>
  <si>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</si>
  <si>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</si>
  <si>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</si>
  <si>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</si>
  <si>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</si>
  <si>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</si>
  <si>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</si>
  <si>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</si>
  <si>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</si>
  <si>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</si>
  <si>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</si>
  <si>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</si>
  <si>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</si>
  <si>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</si>
  <si>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</si>
  <si>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</si>
  <si>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</si>
  <si>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</si>
  <si>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</si>
  <si>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</si>
  <si>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</si>
  <si>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</si>
  <si>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</si>
  <si>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</si>
  <si>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</si>
  <si>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</si>
  <si>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</si>
  <si>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</si>
  <si>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</si>
  <si>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</si>
  <si>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</si>
  <si>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</si>
  <si>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</si>
  <si>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</si>
  <si>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</si>
  <si>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</si>
  <si>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</si>
  <si>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</si>
  <si>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</si>
  <si>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</si>
  <si>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</si>
  <si>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</si>
  <si>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</si>
  <si>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</si>
  <si>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</si>
  <si>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</si>
  <si>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</si>
  <si>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</si>
  <si>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</si>
  <si>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</si>
  <si>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</si>
  <si>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</si>
  <si>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</si>
  <si>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</si>
  <si>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</si>
  <si>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</si>
  <si>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</si>
  <si>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</si>
  <si>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</si>
  <si>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</si>
  <si>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</si>
  <si>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</si>
  <si>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</si>
  <si>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</si>
  <si>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</si>
  <si>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</si>
  <si>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</si>
  <si>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</si>
  <si>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</si>
  <si>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</si>
  <si>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</si>
  <si>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</si>
  <si>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</si>
  <si>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</si>
  <si>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</si>
  <si>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</si>
  <si>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</si>
  <si>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</si>
  <si>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</si>
  <si>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</si>
  <si>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</si>
  <si>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</si>
  <si>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</si>
  <si>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</si>
  <si>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</si>
  <si>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</si>
  <si>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</si>
  <si>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</si>
  <si>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</si>
  <si>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</si>
  <si>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</si>
  <si>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</si>
  <si>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</si>
  <si>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</si>
  <si>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</si>
  <si>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</si>
  <si>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</si>
  <si>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</si>
  <si>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</si>
  <si>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</si>
  <si>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</si>
  <si>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</si>
  <si>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</si>
  <si>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</si>
  <si>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</si>
  <si>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</si>
  <si>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</si>
  <si>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</si>
  <si>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</si>
  <si>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</si>
  <si>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</si>
  <si>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</si>
  <si>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</si>
  <si>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</si>
  <si>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</si>
  <si>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</si>
  <si>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</si>
  <si>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</si>
  <si>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</si>
  <si>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</si>
  <si>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</si>
  <si>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</si>
  <si>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</si>
  <si>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</si>
  <si>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</si>
  <si>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</si>
  <si>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</si>
  <si>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</si>
  <si>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</si>
  <si>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</si>
  <si>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</si>
  <si>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</si>
  <si>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</si>
  <si>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</si>
  <si>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</si>
  <si>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</si>
  <si>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</si>
  <si>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</si>
  <si>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</si>
  <si>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</si>
  <si>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</si>
  <si>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</si>
  <si>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</si>
  <si>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</si>
  <si>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</si>
  <si>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</si>
  <si>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</si>
  <si>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</si>
  <si>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</si>
  <si>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</si>
  <si>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</si>
  <si>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</si>
  <si>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</si>
  <si>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</si>
  <si>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</si>
  <si>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</si>
  <si>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</si>
  <si>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</si>
  <si>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</si>
  <si>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</si>
  <si>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</si>
  <si>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</si>
  <si>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</si>
  <si>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</si>
  <si>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</si>
  <si>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</si>
  <si>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</si>
  <si>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</si>
  <si>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</si>
  <si>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</si>
  <si>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</si>
  <si>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</si>
  <si>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</si>
  <si>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</si>
  <si>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</si>
  <si>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</si>
  <si>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</si>
  <si>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</si>
  <si>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</si>
  <si>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</si>
  <si>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</si>
  <si>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</si>
  <si>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</si>
  <si>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</si>
  <si>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</si>
  <si>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</si>
  <si>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</si>
  <si>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</si>
  <si>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</si>
  <si>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</si>
  <si>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</si>
  <si>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</si>
  <si>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</si>
  <si>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</si>
  <si>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</si>
  <si>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</si>
  <si>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</si>
  <si>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</si>
  <si>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</si>
  <si>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</si>
  <si>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</si>
  <si>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</si>
  <si>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</si>
  <si>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</si>
  <si>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</si>
  <si>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</si>
  <si>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</si>
  <si>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</si>
  <si>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</si>
  <si>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</si>
  <si>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</si>
  <si>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</si>
  <si>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</si>
  <si>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</si>
  <si>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</si>
  <si>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</si>
  <si>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</si>
  <si>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</si>
  <si>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</si>
  <si>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</si>
  <si>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</si>
  <si>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</si>
  <si>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</si>
  <si>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</si>
  <si>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</si>
  <si>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</si>
  <si>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</si>
  <si>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</si>
  <si>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</si>
  <si>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</si>
  <si>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</si>
  <si>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</si>
  <si>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</si>
  <si>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</si>
  <si>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</si>
  <si>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</si>
  <si>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</si>
  <si>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</si>
  <si>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</si>
  <si>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</si>
  <si>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</si>
  <si>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</si>
  <si>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</si>
  <si>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</si>
  <si>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</si>
  <si>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</si>
  <si>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</si>
  <si>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</si>
  <si>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</si>
  <si>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</si>
  <si>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</si>
  <si>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</si>
  <si>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</si>
  <si>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</si>
  <si>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</si>
  <si>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</si>
  <si>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</si>
  <si>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</si>
  <si>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</si>
  <si>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</si>
  <si>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</si>
  <si>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</si>
  <si>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</si>
  <si>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</si>
  <si>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</si>
  <si>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</si>
  <si>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</si>
  <si>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</si>
  <si>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</si>
  <si>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</si>
  <si>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</si>
  <si>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</si>
  <si>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</si>
  <si>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</si>
  <si>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</si>
  <si>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</si>
  <si>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</si>
  <si>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</si>
  <si>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</si>
  <si>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</si>
  <si>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</si>
  <si>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</si>
  <si>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</si>
  <si>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</si>
  <si>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</si>
  <si>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</si>
  <si>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</si>
  <si>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</si>
  <si>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</si>
  <si>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</si>
  <si>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</si>
  <si>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</si>
  <si>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</si>
  <si>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</si>
  <si>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</si>
  <si>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</si>
  <si>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</si>
  <si>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</si>
  <si>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</si>
  <si>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</si>
  <si>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</si>
  <si>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</si>
  <si>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</si>
  <si>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</si>
  <si>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</si>
  <si>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</si>
  <si>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</si>
  <si>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</si>
  <si>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</si>
  <si>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</si>
  <si>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</si>
  <si>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</si>
  <si>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</si>
  <si>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</si>
  <si>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</si>
  <si>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</si>
  <si>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</si>
  <si>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</si>
  <si>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</si>
  <si>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</si>
  <si>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</si>
  <si>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</si>
  <si>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</si>
  <si>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</si>
  <si>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</si>
  <si>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</si>
  <si>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</si>
  <si>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</si>
  <si>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</si>
  <si>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</si>
  <si>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</si>
  <si>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</si>
  <si>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</si>
  <si>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</si>
  <si>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</si>
  <si>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</si>
  <si>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</si>
  <si>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</si>
  <si>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</si>
  <si>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</si>
  <si>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</si>
  <si>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</si>
  <si>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</si>
  <si>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</si>
  <si>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</si>
  <si>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</si>
  <si>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</si>
  <si>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</si>
  <si>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</si>
  <si>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</si>
  <si>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</si>
  <si>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</si>
  <si>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</si>
  <si>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</si>
  <si>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</si>
  <si>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</si>
  <si>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</si>
  <si>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</si>
  <si>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</si>
  <si>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</si>
  <si>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</si>
  <si>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</si>
  <si>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</si>
  <si>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</si>
  <si>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</si>
  <si>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</si>
  <si>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</si>
  <si>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</si>
  <si>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</si>
  <si>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</si>
  <si>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</si>
  <si>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</si>
  <si>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</si>
  <si>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</si>
  <si>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</si>
  <si>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</si>
  <si>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</si>
  <si>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</si>
  <si>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</si>
  <si>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</si>
  <si>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</si>
  <si>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</si>
  <si>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</si>
  <si>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</si>
  <si>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</si>
  <si>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</si>
  <si>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</si>
  <si>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</si>
  <si>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</si>
  <si>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</si>
  <si>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</si>
  <si>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</si>
  <si>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</si>
  <si>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</si>
  <si>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</si>
  <si>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</si>
  <si>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</si>
  <si>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</si>
  <si>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</si>
  <si>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</si>
  <si>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</si>
  <si>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</si>
  <si>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</si>
  <si>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</si>
  <si>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</si>
  <si>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</si>
  <si>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</si>
  <si>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</si>
  <si>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</si>
  <si>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</si>
  <si>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</si>
  <si>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</si>
  <si>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</si>
  <si>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</si>
  <si>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</si>
  <si>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</si>
  <si>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</si>
  <si>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</si>
  <si>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</si>
  <si>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</si>
  <si>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</si>
  <si>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</si>
  <si>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</si>
  <si>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</si>
  <si>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</si>
  <si>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</si>
  <si>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</si>
  <si>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</si>
  <si>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</si>
  <si>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</si>
  <si>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</si>
  <si>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</si>
  <si>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</si>
  <si>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</si>
  <si>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</si>
  <si>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</si>
  <si>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</si>
  <si>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</si>
  <si>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</si>
  <si>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</si>
  <si>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</si>
  <si>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</si>
  <si>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</si>
  <si>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</si>
  <si>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</si>
  <si>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</si>
  <si>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</si>
  <si>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</si>
  <si>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</si>
  <si>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</si>
  <si>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</si>
  <si>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</si>
  <si>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</si>
  <si>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</si>
  <si>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</si>
  <si>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</si>
  <si>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</si>
  <si>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</si>
  <si>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</si>
  <si>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</si>
  <si>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</si>
  <si>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</si>
  <si>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</si>
  <si>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</si>
  <si>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</si>
  <si>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</si>
  <si>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</si>
  <si>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</si>
  <si>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</si>
  <si>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</si>
  <si>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</si>
  <si>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</si>
  <si>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</si>
  <si>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</si>
  <si>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</si>
  <si>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</si>
  <si>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</si>
  <si>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</si>
  <si>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</si>
  <si>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</si>
  <si>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</si>
  <si>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</si>
  <si>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</si>
  <si>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</si>
  <si>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</si>
  <si>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</si>
  <si>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</si>
  <si>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</si>
  <si>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</si>
  <si>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</si>
  <si>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</si>
  <si>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</si>
  <si>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</si>
  <si>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</si>
  <si>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</si>
  <si>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</si>
  <si>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</si>
  <si>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</si>
  <si>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</si>
  <si>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</si>
  <si>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</si>
  <si>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</si>
  <si>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</si>
  <si>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</si>
  <si>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</si>
  <si>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</si>
  <si>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</si>
  <si>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</si>
  <si>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</si>
  <si>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</si>
  <si>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</si>
  <si>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</si>
  <si>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</si>
  <si>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</si>
  <si>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</si>
  <si>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</si>
  <si>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</si>
  <si>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</si>
  <si>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</si>
  <si>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</si>
  <si>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</si>
  <si>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</si>
  <si>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</si>
  <si>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</si>
  <si>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</si>
  <si>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</si>
  <si>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</si>
  <si>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</si>
  <si>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</si>
  <si>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</si>
  <si>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</si>
  <si>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</si>
  <si>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</si>
  <si>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</si>
  <si>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</si>
  <si>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</si>
  <si>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</si>
  <si>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</si>
  <si>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</si>
  <si>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</si>
  <si>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</si>
  <si>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</si>
  <si>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</si>
  <si>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</si>
  <si>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</si>
  <si>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</si>
  <si>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</si>
  <si>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</si>
  <si>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</si>
  <si>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</si>
  <si>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</si>
  <si>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</si>
  <si>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</si>
  <si>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</si>
  <si>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</si>
  <si>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</si>
  <si>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</si>
  <si>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</si>
  <si>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</si>
  <si>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</si>
  <si>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</si>
  <si>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</si>
  <si>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</si>
  <si>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</si>
  <si>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</si>
  <si>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</si>
  <si>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</si>
  <si>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</si>
  <si>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</si>
  <si>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</si>
  <si>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</si>
  <si>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</si>
  <si>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</si>
  <si>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</si>
  <si>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</si>
  <si>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</si>
  <si>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</si>
  <si>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</si>
  <si>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</si>
  <si>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</si>
  <si>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</si>
  <si>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</si>
  <si>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</si>
  <si>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</si>
  <si>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</si>
  <si>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</si>
  <si>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</si>
  <si>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</si>
  <si>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</si>
  <si>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</si>
  <si>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</si>
  <si>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</si>
  <si>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</si>
  <si>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</si>
  <si>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</si>
  <si>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</si>
  <si>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</si>
  <si>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</si>
  <si>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</si>
  <si>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</si>
  <si>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</si>
  <si>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</si>
  <si>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</si>
  <si>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</si>
  <si>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</si>
  <si>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</si>
  <si>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</si>
  <si>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</si>
  <si>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</si>
  <si>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</si>
  <si>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</si>
  <si>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</si>
  <si>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</si>
  <si>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</si>
  <si>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</si>
  <si>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</si>
  <si>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</si>
  <si>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</si>
  <si>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</si>
  <si>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</si>
  <si>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</si>
  <si>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</si>
  <si>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</si>
  <si>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</si>
  <si>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</si>
  <si>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</si>
  <si>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</si>
  <si>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</si>
  <si>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</si>
  <si>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</si>
  <si>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</si>
  <si>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</si>
  <si>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</si>
  <si>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</si>
  <si>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</si>
  <si>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</si>
  <si>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</si>
  <si>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</si>
  <si>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</si>
  <si>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</si>
  <si>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</si>
  <si>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</si>
  <si>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</si>
  <si>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</si>
  <si>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</si>
  <si>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</si>
  <si>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</si>
  <si>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</si>
  <si>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</si>
  <si>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</si>
  <si>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</si>
  <si>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</si>
  <si>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</si>
  <si>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</si>
  <si>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</si>
  <si>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</si>
  <si>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</si>
  <si>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</si>
  <si>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</si>
  <si>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</si>
  <si>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</si>
  <si>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</si>
  <si>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</si>
  <si>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</si>
  <si>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</si>
  <si>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</si>
  <si>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</si>
  <si>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</si>
  <si>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</si>
  <si>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</si>
  <si>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</si>
  <si>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</si>
  <si>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</si>
  <si>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</si>
  <si>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</si>
  <si>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</si>
  <si>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</si>
  <si>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</si>
  <si>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</si>
  <si>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</si>
  <si>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</si>
  <si>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</si>
  <si>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</si>
  <si>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</si>
  <si>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</si>
  <si>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</si>
  <si>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</si>
  <si>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</si>
  <si>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</si>
  <si>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</si>
  <si>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</si>
  <si>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</si>
  <si>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</si>
  <si>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</si>
  <si>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</si>
  <si>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</si>
  <si>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</si>
  <si>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</si>
  <si>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</si>
  <si>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</si>
  <si>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</si>
  <si>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</si>
  <si>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</si>
  <si>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</si>
  <si>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</si>
  <si>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</si>
  <si>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</si>
  <si>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</si>
  <si>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</si>
  <si>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</si>
  <si>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</si>
  <si>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</si>
  <si>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</si>
  <si>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</si>
  <si>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</si>
  <si>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</si>
  <si>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</si>
  <si>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</si>
  <si>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</si>
  <si>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</si>
  <si>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</si>
  <si>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</si>
  <si>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</si>
  <si>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</si>
  <si>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</si>
  <si>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</si>
  <si>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</si>
  <si>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</si>
  <si>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</si>
  <si>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</si>
  <si>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</si>
  <si>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</si>
  <si>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</si>
  <si>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</si>
  <si>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</si>
  <si>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</si>
  <si>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</si>
  <si>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</si>
  <si>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</si>
  <si>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</si>
  <si>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</si>
  <si>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</si>
  <si>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</si>
  <si>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</si>
  <si>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</si>
  <si>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</si>
  <si>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</si>
  <si>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</si>
  <si>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</si>
  <si>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</si>
  <si>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</si>
  <si>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</si>
  <si>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</si>
  <si>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</si>
  <si>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</si>
  <si>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</si>
  <si>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</si>
  <si>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</si>
  <si>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</si>
  <si>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</si>
  <si>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</si>
  <si>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</si>
  <si>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</si>
  <si>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</si>
  <si>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</si>
  <si>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</si>
  <si>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</si>
  <si>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</si>
  <si>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</si>
  <si>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</si>
  <si>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</si>
  <si>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</si>
  <si>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</si>
  <si>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</si>
  <si>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</si>
  <si>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</si>
  <si>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</si>
  <si>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</si>
  <si>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</si>
  <si>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</si>
  <si>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</si>
  <si>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</si>
  <si>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</si>
  <si>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</si>
  <si>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</si>
  <si>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</si>
  <si>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</si>
  <si>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</si>
  <si>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</si>
  <si>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</si>
  <si>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</si>
  <si>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</si>
  <si>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</si>
  <si>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</si>
  <si>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</si>
  <si>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</si>
  <si>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</si>
  <si>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</si>
  <si>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</si>
  <si>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</si>
  <si>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</si>
  <si>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</si>
  <si>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</si>
  <si>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</si>
  <si>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</si>
  <si>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</si>
  <si>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</si>
  <si>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</si>
  <si>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</si>
  <si>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</si>
  <si>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</si>
  <si>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</si>
  <si>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</si>
  <si>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</si>
  <si>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</si>
  <si>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</si>
  <si>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</si>
  <si>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</si>
  <si>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</si>
  <si>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</si>
  <si>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</si>
  <si>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</si>
  <si>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</si>
  <si>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</si>
  <si>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</si>
  <si>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</si>
  <si>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</si>
  <si>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</si>
  <si>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</si>
  <si>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</si>
  <si>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</si>
  <si>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</si>
  <si>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</si>
  <si>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</si>
  <si>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</si>
  <si>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</si>
  <si>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</si>
  <si>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</si>
  <si>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</si>
  <si>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</si>
  <si>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</si>
  <si>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</si>
  <si>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</si>
  <si>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</si>
  <si>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</si>
  <si>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</si>
  <si>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</si>
  <si>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</si>
  <si>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</si>
  <si>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</si>
  <si>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</si>
  <si>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</si>
  <si>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</si>
  <si>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</si>
  <si>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</si>
  <si>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</si>
  <si>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</si>
  <si>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</si>
  <si>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</si>
  <si>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</si>
  <si>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</si>
  <si>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</si>
  <si>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</si>
  <si>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</si>
  <si>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</si>
  <si>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</si>
  <si>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</si>
  <si>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</si>
  <si>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</si>
  <si>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</si>
  <si>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</si>
  <si>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</si>
  <si>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</si>
  <si>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</si>
  <si>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</si>
  <si>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</si>
  <si>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</si>
  <si>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</si>
  <si>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</si>
  <si>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</si>
  <si>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</si>
  <si>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</si>
  <si>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</si>
  <si>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</si>
  <si>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</si>
  <si>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</si>
  <si>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</si>
  <si>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</si>
  <si>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</si>
  <si>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</si>
  <si>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</si>
  <si>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</si>
  <si>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</si>
  <si>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</si>
  <si>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</si>
  <si>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</si>
  <si>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</si>
  <si>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</si>
  <si>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</si>
  <si>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</si>
  <si>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</si>
  <si>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</si>
  <si>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</si>
  <si>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</si>
  <si>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</si>
  <si>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</si>
  <si>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</si>
  <si>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</si>
  <si>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</si>
  <si>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</si>
  <si>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</si>
  <si>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</si>
  <si>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</si>
  <si>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</si>
  <si>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</si>
  <si>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</si>
  <si>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</si>
  <si>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</si>
  <si>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</si>
  <si>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</si>
  <si>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</si>
  <si>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</si>
  <si>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</si>
  <si>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</si>
  <si>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</si>
  <si>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</si>
  <si>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</si>
  <si>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</si>
  <si>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</si>
  <si>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</si>
  <si>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</si>
  <si>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</si>
  <si>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</si>
  <si>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</si>
  <si>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</si>
  <si>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</si>
  <si>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</si>
  <si>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</si>
  <si>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</si>
  <si>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</si>
  <si>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</si>
  <si>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</si>
  <si>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</si>
  <si>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</si>
  <si>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</si>
  <si>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</si>
  <si>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</si>
  <si>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</si>
  <si>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</si>
  <si>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</si>
  <si>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</si>
  <si>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</si>
  <si>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</si>
  <si>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</si>
  <si>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</si>
  <si>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</si>
  <si>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</si>
  <si>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</si>
  <si>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</si>
  <si>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</si>
  <si>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</si>
  <si>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</si>
  <si>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</si>
  <si>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</si>
  <si>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</si>
  <si>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</si>
  <si>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</si>
  <si>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</si>
  <si>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</si>
  <si>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</si>
  <si>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</si>
  <si>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</si>
  <si>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</si>
  <si>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</si>
  <si>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</si>
  <si>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</si>
  <si>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</si>
  <si>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</si>
  <si>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</si>
  <si>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</si>
  <si>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</si>
  <si>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</si>
  <si>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</si>
  <si>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</si>
  <si>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</si>
  <si>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</si>
  <si>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</si>
  <si>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</si>
  <si>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</si>
  <si>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</si>
  <si>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</si>
  <si>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</si>
  <si>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</si>
  <si>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</si>
  <si>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</si>
  <si>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</si>
  <si>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</si>
  <si>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</si>
  <si>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</si>
  <si>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</si>
  <si>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</si>
  <si>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</si>
  <si>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</si>
  <si>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</si>
  <si>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</si>
  <si>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</si>
  <si>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</si>
  <si>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</si>
  <si>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</si>
  <si>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</si>
  <si>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</si>
  <si>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</si>
  <si>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</si>
  <si>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</si>
  <si>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</si>
  <si>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</si>
  <si>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</si>
  <si>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</si>
  <si>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</si>
  <si>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</si>
  <si>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</si>
  <si>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</si>
  <si>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</si>
  <si>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</si>
  <si>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</si>
  <si>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</si>
  <si>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</si>
  <si>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</si>
  <si>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</si>
  <si>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</si>
  <si>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</si>
  <si>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</si>
  <si>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</si>
  <si>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</si>
  <si>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</si>
  <si>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</si>
  <si>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</si>
  <si>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</si>
  <si>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</si>
  <si>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</si>
  <si>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</si>
  <si>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</si>
  <si>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</si>
  <si>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</si>
  <si>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</si>
  <si>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</si>
  <si>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</si>
  <si>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</si>
  <si>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</si>
  <si>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</si>
  <si>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</si>
  <si>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</si>
  <si>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</si>
  <si>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</si>
  <si>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</si>
  <si>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</si>
  <si>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</si>
  <si>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</si>
  <si>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</si>
  <si>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</si>
  <si>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</si>
  <si>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</si>
  <si>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</si>
  <si>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</si>
  <si>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</si>
  <si>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</si>
  <si>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</si>
  <si>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</si>
  <si>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</si>
  <si>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</si>
  <si>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</si>
  <si>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</si>
  <si>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</si>
  <si>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</si>
  <si>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</si>
  <si>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</si>
  <si>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</si>
  <si>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</si>
  <si>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</si>
  <si>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</si>
  <si>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</si>
  <si>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</si>
  <si>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</si>
  <si>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</si>
  <si>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</si>
  <si>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</si>
  <si>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</si>
  <si>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</si>
  <si>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</si>
  <si>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</si>
  <si>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</si>
  <si>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</si>
  <si>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</si>
  <si>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</si>
  <si>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</si>
  <si>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</si>
  <si>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</si>
  <si>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</si>
  <si>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</si>
  <si>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</si>
  <si>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</si>
  <si>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</si>
  <si>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</si>
  <si>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</si>
  <si>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</si>
  <si>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</si>
  <si>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</si>
  <si>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</si>
  <si>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</si>
  <si>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</si>
  <si>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</si>
  <si>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</si>
  <si>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</si>
  <si>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</si>
  <si>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</si>
  <si>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</si>
  <si>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</si>
  <si>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</si>
  <si>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</si>
  <si>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</si>
  <si>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</si>
  <si>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</si>
  <si>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</si>
  <si>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</si>
  <si>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</si>
  <si>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</si>
  <si>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</si>
  <si>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</si>
  <si>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</si>
  <si>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</si>
  <si>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</si>
  <si>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</si>
  <si>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</si>
  <si>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</si>
  <si>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</si>
  <si>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</si>
  <si>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</si>
  <si>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</si>
  <si>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</si>
  <si>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</si>
  <si>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</si>
  <si>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</si>
  <si>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</si>
  <si>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</si>
  <si>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</si>
  <si>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</si>
  <si>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</si>
  <si>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</si>
  <si>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</si>
  <si>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</si>
  <si>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</si>
  <si>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</si>
  <si>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</si>
  <si>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</si>
  <si>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</si>
  <si>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</si>
  <si>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</si>
  <si>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</si>
  <si>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</si>
  <si>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</si>
  <si>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</si>
  <si>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</si>
  <si>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</si>
  <si>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</si>
  <si>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</si>
  <si>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</si>
  <si>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</si>
  <si>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</si>
  <si>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</si>
  <si>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</si>
  <si>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</si>
  <si>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</si>
  <si>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</si>
  <si>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</si>
  <si>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</si>
  <si>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</si>
  <si>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</si>
  <si>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</si>
  <si>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</si>
  <si>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</si>
  <si>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</si>
  <si>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</si>
  <si>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</si>
  <si>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</si>
  <si>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</si>
  <si>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</si>
  <si>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</si>
  <si>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</si>
  <si>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</si>
  <si>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</si>
  <si>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</si>
  <si>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</si>
  <si>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</si>
  <si>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</si>
  <si>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</si>
  <si>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</si>
  <si>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</si>
  <si>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</si>
  <si>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</si>
  <si>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</si>
  <si>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</si>
  <si>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</si>
  <si>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</si>
  <si>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</si>
  <si>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</si>
  <si>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</si>
  <si>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</si>
  <si>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</si>
  <si>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</si>
  <si>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</si>
  <si>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</si>
  <si>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</si>
  <si>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</si>
  <si>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</si>
  <si>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</si>
  <si>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</si>
  <si>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</si>
  <si>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</si>
  <si>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</si>
  <si>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</si>
  <si>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</si>
  <si>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</si>
  <si>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</si>
  <si>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</si>
  <si>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</si>
  <si>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</si>
  <si>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</si>
  <si>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</si>
  <si>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</si>
  <si>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</si>
  <si>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</si>
  <si>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</si>
  <si>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</si>
  <si>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</si>
  <si>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</si>
  <si>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</si>
  <si>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</si>
  <si>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</si>
  <si>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</si>
  <si>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</si>
  <si>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</si>
  <si>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</si>
  <si>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</si>
  <si>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</si>
  <si>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</si>
  <si>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</si>
  <si>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</si>
  <si>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</si>
  <si>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</si>
  <si>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</si>
  <si>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</si>
  <si>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</si>
  <si>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</si>
  <si>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</si>
  <si>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</si>
  <si>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</si>
  <si>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</si>
  <si>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</si>
  <si>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</si>
  <si>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</si>
  <si>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</si>
  <si>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</si>
  <si>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</si>
  <si>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</si>
  <si>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</si>
  <si>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</si>
  <si>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</si>
  <si>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</si>
  <si>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</si>
  <si>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</si>
  <si>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</si>
  <si>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</si>
  <si>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</si>
  <si>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</si>
  <si>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</si>
  <si>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</si>
  <si>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</si>
  <si>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</si>
  <si>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</si>
  <si>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</si>
  <si>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</si>
  <si>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</si>
  <si>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</si>
  <si>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</si>
  <si>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</si>
  <si>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</si>
  <si>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</si>
  <si>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</si>
  <si>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</si>
  <si>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</si>
  <si>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</si>
  <si>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</si>
  <si>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</si>
  <si>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</si>
  <si>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</si>
  <si>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</si>
  <si>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</si>
  <si>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</si>
  <si>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</si>
  <si>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</si>
  <si>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</si>
  <si>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</si>
  <si>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</si>
  <si>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</si>
  <si>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</si>
  <si>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</si>
  <si>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</si>
  <si>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</si>
  <si>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</si>
  <si>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</si>
  <si>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</si>
  <si>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</si>
  <si>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</si>
  <si>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</si>
  <si>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</si>
  <si>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</si>
  <si>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</si>
  <si>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</si>
  <si>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</si>
  <si>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</si>
  <si>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</si>
  <si>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</si>
  <si>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</si>
  <si>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</si>
  <si>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</si>
  <si>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</si>
  <si>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</si>
  <si>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</si>
  <si>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</si>
  <si>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</si>
  <si>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</si>
  <si>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</si>
  <si>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</si>
  <si>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</si>
  <si>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</si>
  <si>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</si>
  <si>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</si>
  <si>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</si>
  <si>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</si>
  <si>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</si>
  <si>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</si>
  <si>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</si>
  <si>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</si>
  <si>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</si>
  <si>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</si>
  <si>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</si>
  <si>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</si>
  <si>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</si>
  <si>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</si>
  <si>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</si>
  <si>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</si>
  <si>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</si>
  <si>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</si>
  <si>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</si>
  <si>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</si>
  <si>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</si>
  <si>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</si>
  <si>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</si>
  <si>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</si>
  <si>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</si>
  <si>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</si>
  <si>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</si>
  <si>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</si>
  <si>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</si>
  <si>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</si>
  <si>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</si>
  <si>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</si>
  <si>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</si>
  <si>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</si>
  <si>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</si>
  <si>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</si>
  <si>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</si>
  <si>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</si>
  <si>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</si>
  <si>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</si>
  <si>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</si>
  <si>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</si>
  <si>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</si>
  <si>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</si>
  <si>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</si>
  <si>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</si>
  <si>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</si>
  <si>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</si>
  <si>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</si>
  <si>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</si>
  <si>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</si>
  <si>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</si>
  <si>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</si>
  <si>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</si>
  <si>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</si>
  <si>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</si>
  <si>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</si>
  <si>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</si>
  <si>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</si>
  <si>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</si>
  <si>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</si>
  <si>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</si>
  <si>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</si>
  <si>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</si>
  <si>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</si>
  <si>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</si>
  <si>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</si>
  <si>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</si>
  <si>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</si>
  <si>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</si>
  <si>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</si>
  <si>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</si>
  <si>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</si>
  <si>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</si>
  <si>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</si>
  <si>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</si>
  <si>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</si>
  <si>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</si>
  <si>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</si>
  <si>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</si>
  <si>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</si>
  <si>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</si>
  <si>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</si>
  <si>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</si>
  <si>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</si>
  <si>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</si>
  <si>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</si>
  <si>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</si>
  <si>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</si>
  <si>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</si>
  <si>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</si>
  <si>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</si>
  <si>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</si>
  <si>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</si>
  <si>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</si>
  <si>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</si>
  <si>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</si>
  <si>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</si>
  <si>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</si>
  <si>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</si>
  <si>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</si>
  <si>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</si>
  <si>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</si>
  <si>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</si>
  <si>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</si>
  <si>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</si>
  <si>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</si>
  <si>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</si>
  <si>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</si>
  <si>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</si>
  <si>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</si>
  <si>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</si>
  <si>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</si>
  <si>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</si>
  <si>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</si>
  <si>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</si>
  <si>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</si>
  <si>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</si>
  <si>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</si>
  <si>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</si>
  <si>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</si>
  <si>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</si>
  <si>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</si>
  <si>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</si>
  <si>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</si>
  <si>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</si>
  <si>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</si>
  <si>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</si>
  <si>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</si>
  <si>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</si>
  <si>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</si>
  <si>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</si>
  <si>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</si>
  <si>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</si>
  <si>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</si>
  <si>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</si>
  <si>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</si>
  <si>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</si>
  <si>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</si>
  <si>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</si>
  <si>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</si>
  <si>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</si>
  <si>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</si>
  <si>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</si>
  <si>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</si>
  <si>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</si>
  <si>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</si>
  <si>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</si>
  <si>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</si>
  <si>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</si>
  <si>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</si>
  <si>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</si>
  <si>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</si>
  <si>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</si>
  <si>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</si>
  <si>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</si>
  <si>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</si>
  <si>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</si>
  <si>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</si>
  <si>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</si>
  <si>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</si>
  <si>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</si>
  <si>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</si>
  <si>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</si>
  <si>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</si>
  <si>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</si>
  <si>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</si>
  <si>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</si>
  <si>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</si>
  <si>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</si>
  <si>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</si>
  <si>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</si>
  <si>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</si>
  <si>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</si>
  <si>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</si>
  <si>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</si>
  <si>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</si>
  <si>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</si>
  <si>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</si>
  <si>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</si>
  <si>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</si>
  <si>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</si>
  <si>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</si>
  <si>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</si>
  <si>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</si>
  <si>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</si>
  <si>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</si>
  <si>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</si>
  <si>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</si>
  <si>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</si>
  <si>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</si>
  <si>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</si>
  <si>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</si>
  <si>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</si>
  <si>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</si>
  <si>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</si>
  <si>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</si>
  <si>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</si>
  <si>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</si>
  <si>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</si>
  <si>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</si>
  <si>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</si>
  <si>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</si>
  <si>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</si>
  <si>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</si>
  <si>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</si>
  <si>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</si>
  <si>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</si>
  <si>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</si>
  <si>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</si>
  <si>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</si>
  <si>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</si>
  <si>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</si>
  <si>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</si>
  <si>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</si>
  <si>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</si>
  <si>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</si>
  <si>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</si>
  <si>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</si>
  <si>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</si>
  <si>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</si>
  <si>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</si>
  <si>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</si>
  <si>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</si>
  <si>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</si>
  <si>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</si>
  <si>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</si>
  <si>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</si>
  <si>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</si>
  <si>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</si>
  <si>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</si>
  <si>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</si>
  <si>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</si>
  <si>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</si>
  <si>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</si>
  <si>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</si>
  <si>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</si>
  <si>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</si>
  <si>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</si>
  <si>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</si>
  <si>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</si>
  <si>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</si>
  <si>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</si>
  <si>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</si>
  <si>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</si>
  <si>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</si>
  <si>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</si>
  <si>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</si>
  <si>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</si>
  <si>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</si>
  <si>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</si>
  <si>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</si>
  <si>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</si>
  <si>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</si>
  <si>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</si>
  <si>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</si>
  <si>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</si>
  <si>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</si>
  <si>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</si>
  <si>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</si>
  <si>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</si>
  <si>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</si>
  <si>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</si>
  <si>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</si>
  <si>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</si>
  <si>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</si>
  <si>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</si>
  <si>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</si>
  <si>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</si>
  <si>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</si>
  <si>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</si>
  <si>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</si>
  <si>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</si>
  <si>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</si>
  <si>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</si>
  <si>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</si>
  <si>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</si>
  <si>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</si>
  <si>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</si>
  <si>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</si>
  <si>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</si>
  <si>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</si>
  <si>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</si>
  <si>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</si>
  <si>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</si>
  <si>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</si>
  <si>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</si>
  <si>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</si>
  <si>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</si>
  <si>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</si>
  <si>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</si>
  <si>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</si>
  <si>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</si>
  <si>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</si>
  <si>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</si>
  <si>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</si>
  <si>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</si>
  <si>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</si>
  <si>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</si>
  <si>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</si>
  <si>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</si>
  <si>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</si>
  <si>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</si>
  <si>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</si>
  <si>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</si>
  <si>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</si>
  <si>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</si>
  <si>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</si>
  <si>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</si>
  <si>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</si>
  <si>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</si>
  <si>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</si>
  <si>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</si>
  <si>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</si>
  <si>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</si>
  <si>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</si>
  <si>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</si>
  <si>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</si>
  <si>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</si>
  <si>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</si>
  <si>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</si>
  <si>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</si>
  <si>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</si>
  <si>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</si>
  <si>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</si>
  <si>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</si>
  <si>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</si>
  <si>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</si>
  <si>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</si>
  <si>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</si>
  <si>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</si>
  <si>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</si>
  <si>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</si>
  <si>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</si>
  <si>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</si>
  <si>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</si>
  <si>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</si>
  <si>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</si>
  <si>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</si>
  <si>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</si>
  <si>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</si>
  <si>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</si>
  <si>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</si>
  <si>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</si>
  <si>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</si>
  <si>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</si>
  <si>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</si>
  <si>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</si>
  <si>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</si>
  <si>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</si>
  <si>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</si>
  <si>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</si>
  <si>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</si>
  <si>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</si>
  <si>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</si>
  <si>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</si>
  <si>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</si>
  <si>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</si>
  <si>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</si>
  <si>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</si>
  <si>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</si>
  <si>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</si>
  <si>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</si>
  <si>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</si>
  <si>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</si>
  <si>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</si>
  <si>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</si>
  <si>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</si>
  <si>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</si>
  <si>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</si>
  <si>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</si>
  <si>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</si>
  <si>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</si>
  <si>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</si>
  <si>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</si>
  <si>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</si>
  <si>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</si>
  <si>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</si>
  <si>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</si>
  <si>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</si>
  <si>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</si>
  <si>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</si>
  <si>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</si>
  <si>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</si>
  <si>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</si>
  <si>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</si>
  <si>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</si>
  <si>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</si>
  <si>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</si>
  <si>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</si>
  <si>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</si>
  <si>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</si>
  <si>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</si>
  <si>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</si>
  <si>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</si>
  <si>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</si>
  <si>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</si>
  <si>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</si>
  <si>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</si>
  <si>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</si>
  <si>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</si>
  <si>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</si>
  <si>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</si>
  <si>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</si>
  <si>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</si>
  <si>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</si>
  <si>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</si>
  <si>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</si>
  <si>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</si>
  <si>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</si>
  <si>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</si>
  <si>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</si>
  <si>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</si>
  <si>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</si>
  <si>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</si>
  <si>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</si>
  <si>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</si>
  <si>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</si>
  <si>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</si>
  <si>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</si>
  <si>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</si>
  <si>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</si>
  <si>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</si>
  <si>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</si>
  <si>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</si>
  <si>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</si>
  <si>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</si>
  <si>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</si>
  <si>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</si>
  <si>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</si>
  <si>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</si>
  <si>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</si>
  <si>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</si>
  <si>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</si>
  <si>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</si>
  <si>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</si>
  <si>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</si>
  <si>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</si>
  <si>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</si>
  <si>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</si>
  <si>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</si>
  <si>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</si>
  <si>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</si>
  <si>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</si>
  <si>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</si>
  <si>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</si>
  <si>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</si>
  <si>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</si>
  <si>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</si>
  <si>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</si>
  <si>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</si>
  <si>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</si>
  <si>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</si>
  <si>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</si>
  <si>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</si>
  <si>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</si>
  <si>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</si>
  <si>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</si>
  <si>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</si>
  <si>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</si>
  <si>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</si>
  <si>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</si>
  <si>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</si>
  <si>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</si>
  <si>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</si>
  <si>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</si>
  <si>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</si>
  <si>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</si>
  <si>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</si>
  <si>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</si>
  <si>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</si>
  <si>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</si>
  <si>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</si>
  <si>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</si>
  <si>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</si>
  <si>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</si>
  <si>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</si>
  <si>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</si>
  <si>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</si>
  <si>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</si>
  <si>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</si>
  <si>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</si>
  <si>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</si>
  <si>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</si>
  <si>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</si>
  <si>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</si>
  <si>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</si>
  <si>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</si>
  <si>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</si>
  <si>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</si>
  <si>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</si>
  <si>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</si>
  <si>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</si>
  <si>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</si>
  <si>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</si>
  <si>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</si>
  <si>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</si>
  <si>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</si>
  <si>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</si>
  <si>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</si>
  <si>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</si>
  <si>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</si>
  <si>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</si>
  <si>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</si>
  <si>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</si>
  <si>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</si>
  <si>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</si>
  <si>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</si>
  <si>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</si>
  <si>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</si>
  <si>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</si>
  <si>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</si>
  <si>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</si>
  <si>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</si>
  <si>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</si>
  <si>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</si>
  <si>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</si>
  <si>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</si>
  <si>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</si>
  <si>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</si>
  <si>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</si>
  <si>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</si>
  <si>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</si>
  <si>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</si>
  <si>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</si>
  <si>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</si>
  <si>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</si>
  <si>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</si>
  <si>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</si>
  <si>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</si>
  <si>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</si>
  <si>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</si>
  <si>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</si>
  <si>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</si>
  <si>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</si>
  <si>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</si>
  <si>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</si>
  <si>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</si>
  <si>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</si>
  <si>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</si>
  <si>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</si>
  <si>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</si>
  <si>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</si>
  <si>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</si>
  <si>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</si>
  <si>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</si>
  <si>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</si>
  <si>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</si>
  <si>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</si>
  <si>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</si>
  <si>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</si>
  <si>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</si>
  <si>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</si>
  <si>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</si>
  <si>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</si>
  <si>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</si>
  <si>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</si>
  <si>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</si>
  <si>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</si>
  <si>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</si>
  <si>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</si>
  <si>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</si>
  <si>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</si>
  <si>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</si>
  <si>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</si>
  <si>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</si>
  <si>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</si>
  <si>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</si>
  <si>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</si>
  <si>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</si>
  <si>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</si>
  <si>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</si>
  <si>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</si>
  <si>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</si>
  <si>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</si>
  <si>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</si>
  <si>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</si>
  <si>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</si>
  <si>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</si>
  <si>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</si>
  <si>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</si>
  <si>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</si>
  <si>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</si>
  <si>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</si>
  <si>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</si>
  <si>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</si>
  <si>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</si>
  <si>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</si>
  <si>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</si>
  <si>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</si>
  <si>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</si>
  <si>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</si>
  <si>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</si>
  <si>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</si>
  <si>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</si>
  <si>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</si>
  <si>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</si>
  <si>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</si>
  <si>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</si>
  <si>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</si>
  <si>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</si>
  <si>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</si>
  <si>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</si>
  <si>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</si>
  <si>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</si>
  <si>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</si>
  <si>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</si>
  <si>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</si>
  <si>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</si>
  <si>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</si>
  <si>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</si>
  <si>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</si>
  <si>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</si>
  <si>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</si>
  <si>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</si>
  <si>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</si>
  <si>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</si>
  <si>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</si>
  <si>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</si>
  <si>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</si>
  <si>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</si>
  <si>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</si>
  <si>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</si>
  <si>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</si>
  <si>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</si>
  <si>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</si>
  <si>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</si>
  <si>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</si>
  <si>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</si>
  <si>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</si>
  <si>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</si>
  <si>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</si>
  <si>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</si>
  <si>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</si>
  <si>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</si>
  <si>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</si>
  <si>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</si>
  <si>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</si>
  <si>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</si>
  <si>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</si>
  <si>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</si>
  <si>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</si>
  <si>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</si>
  <si>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</si>
  <si>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</si>
  <si>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</si>
  <si>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</si>
  <si>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</si>
  <si>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</si>
  <si>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</si>
  <si>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</si>
  <si>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</si>
  <si>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</si>
  <si>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</si>
  <si>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</si>
  <si>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</si>
  <si>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</si>
  <si>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</si>
  <si>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</si>
  <si>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</si>
  <si>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</si>
  <si>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</si>
  <si>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</si>
  <si>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</si>
  <si>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</si>
  <si>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</si>
  <si>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</si>
  <si>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</si>
  <si>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</si>
  <si>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</si>
  <si>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</si>
  <si>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</si>
  <si>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</si>
  <si>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</si>
  <si>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</si>
  <si>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</si>
  <si>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</si>
  <si>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</si>
  <si>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</si>
  <si>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</si>
  <si>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</si>
  <si>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</si>
  <si>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</si>
  <si>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</si>
  <si>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</si>
  <si>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</si>
  <si>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</si>
  <si>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</si>
  <si>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</si>
  <si>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</si>
  <si>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</si>
  <si>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</si>
  <si>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</si>
  <si>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</si>
  <si>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</si>
  <si>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</si>
  <si>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</si>
  <si>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</si>
  <si>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</si>
  <si>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</si>
  <si>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</si>
  <si>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</si>
  <si>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</si>
  <si>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</si>
  <si>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</si>
  <si>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</si>
  <si>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</si>
  <si>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</si>
  <si>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</si>
  <si>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</si>
  <si>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</si>
  <si>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</si>
  <si>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</si>
  <si>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</si>
  <si>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</si>
  <si>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</si>
  <si>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</si>
  <si>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</si>
  <si>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</si>
  <si>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</si>
  <si>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</si>
  <si>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</si>
  <si>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</si>
  <si>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</si>
  <si>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</si>
  <si>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</si>
  <si>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</si>
  <si>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</si>
  <si>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</si>
  <si>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</si>
  <si>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</si>
  <si>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</si>
  <si>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</si>
  <si>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</si>
  <si>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</si>
  <si>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</si>
  <si>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</si>
  <si>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</si>
  <si>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</si>
  <si>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</si>
  <si>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</si>
  <si>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</si>
  <si>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</si>
  <si>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</si>
  <si>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</si>
  <si>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</si>
  <si>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</si>
  <si>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</si>
  <si>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</si>
  <si>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</si>
  <si>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</si>
  <si>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</si>
  <si>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</si>
  <si>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</si>
  <si>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</si>
  <si>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</si>
  <si>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</si>
  <si>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</si>
  <si>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</si>
  <si>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</si>
  <si>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</si>
  <si>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</si>
  <si>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</si>
  <si>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</si>
  <si>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</si>
  <si>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</si>
  <si>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</si>
  <si>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</si>
  <si>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</si>
  <si>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</si>
  <si>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</si>
  <si>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</si>
  <si>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</si>
  <si>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</si>
  <si>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</si>
  <si>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</si>
  <si>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</si>
  <si>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</si>
  <si>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</si>
  <si>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</si>
  <si>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</si>
  <si>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</si>
  <si>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</si>
  <si>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</si>
  <si>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</si>
  <si>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</si>
  <si>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</si>
  <si>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</si>
  <si>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</si>
  <si>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</si>
  <si>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</si>
  <si>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</si>
  <si>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</si>
  <si>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</si>
  <si>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</si>
  <si>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</si>
  <si>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</si>
  <si>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</si>
  <si>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</si>
  <si>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</si>
  <si>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</si>
  <si>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</si>
  <si>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</si>
  <si>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</si>
  <si>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</si>
  <si>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</si>
  <si>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</si>
  <si>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</si>
  <si>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</si>
  <si>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</si>
  <si>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</si>
  <si>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</si>
  <si>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</si>
  <si>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</si>
  <si>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</si>
  <si>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</si>
  <si>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</si>
  <si>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</si>
  <si>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</si>
  <si>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</si>
  <si>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</si>
  <si>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</si>
  <si>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</si>
  <si>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</si>
  <si>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</si>
  <si>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</si>
  <si>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</si>
  <si>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</si>
  <si>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</si>
  <si>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</si>
  <si>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</si>
  <si>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</si>
  <si>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</si>
  <si>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</si>
  <si>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</si>
  <si>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</si>
  <si>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</si>
  <si>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</si>
  <si>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</si>
  <si>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</si>
  <si>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</si>
  <si>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</si>
  <si>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</si>
  <si>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</si>
  <si>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</si>
  <si>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</si>
  <si>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</si>
  <si>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</si>
  <si>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</si>
  <si>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</si>
  <si>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</si>
  <si>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</si>
  <si>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</si>
  <si>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</si>
  <si>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</si>
  <si>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</si>
  <si>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</si>
  <si>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</si>
  <si>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</si>
  <si>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</si>
  <si>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</si>
  <si>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</si>
  <si>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</si>
  <si>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</si>
  <si>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</si>
  <si>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</si>
  <si>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</si>
  <si>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</si>
  <si>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</si>
  <si>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</si>
  <si>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</si>
  <si>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</si>
  <si>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</si>
  <si>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</si>
  <si>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</si>
  <si>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</si>
  <si>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</si>
  <si>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</si>
  <si>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</si>
  <si>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</si>
  <si>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</si>
  <si>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</si>
  <si>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</si>
  <si>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</si>
  <si>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</si>
  <si>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</si>
  <si>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</si>
  <si>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</si>
  <si>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</si>
  <si>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</si>
  <si>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</si>
  <si>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</si>
  <si>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</si>
  <si>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</si>
  <si>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</si>
  <si>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</si>
  <si>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</si>
  <si>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</si>
  <si>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</si>
  <si>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</si>
  <si>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</si>
  <si>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</si>
  <si>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</si>
  <si>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</si>
  <si>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</si>
  <si>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</si>
  <si>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</si>
  <si>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</si>
  <si>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</si>
  <si>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</si>
  <si>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</si>
  <si>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</si>
  <si>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</si>
  <si>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</si>
  <si>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</si>
  <si>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</si>
  <si>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</si>
  <si>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</si>
  <si>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</si>
  <si>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</si>
  <si>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</si>
  <si>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</si>
  <si>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</si>
  <si>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</si>
  <si>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</si>
  <si>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</si>
  <si>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</si>
  <si>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</si>
  <si>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</si>
  <si>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</si>
  <si>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</si>
  <si>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</si>
  <si>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</si>
  <si>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</si>
  <si>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</si>
  <si>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</si>
  <si>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</si>
  <si>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</si>
  <si>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</si>
  <si>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</si>
  <si>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</si>
  <si>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</si>
  <si>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</si>
  <si>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</si>
  <si>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</si>
  <si>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</si>
  <si>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</si>
  <si>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</si>
  <si>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</si>
  <si>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</si>
  <si>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</si>
  <si>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</si>
  <si>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</si>
  <si>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</si>
  <si>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</si>
  <si>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</si>
  <si>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</si>
  <si>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</si>
  <si>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</si>
  <si>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</si>
  <si>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</si>
  <si>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</si>
  <si>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</si>
  <si>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</si>
  <si>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</si>
  <si>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</si>
  <si>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</si>
  <si>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</si>
  <si>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</si>
  <si>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</si>
  <si>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</si>
  <si>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</si>
  <si>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</si>
  <si>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</si>
  <si>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</si>
  <si>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</si>
  <si>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</si>
  <si>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</si>
  <si>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</si>
  <si>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</si>
  <si>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</si>
  <si>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</si>
  <si>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</si>
  <si>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</si>
  <si>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</si>
  <si>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</si>
  <si>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</si>
  <si>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</si>
  <si>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</si>
  <si>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</si>
  <si>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</si>
  <si>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</si>
  <si>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</si>
  <si>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</si>
  <si>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</si>
  <si>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</si>
  <si>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</si>
  <si>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</si>
  <si>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</si>
  <si>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</si>
  <si>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</si>
  <si>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</si>
  <si>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</si>
  <si>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</si>
  <si>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</si>
  <si>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</si>
  <si>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</si>
  <si>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</si>
  <si>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</si>
  <si>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</si>
  <si>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</si>
  <si>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</si>
  <si>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</si>
  <si>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</si>
  <si>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</si>
  <si>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</si>
  <si>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</si>
  <si>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</si>
  <si>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</si>
  <si>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</si>
  <si>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</si>
  <si>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</si>
  <si>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</si>
  <si>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</si>
  <si>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</si>
  <si>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</si>
  <si>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</si>
  <si>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</si>
  <si>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</si>
  <si>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</si>
  <si>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</si>
  <si>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</si>
  <si>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</si>
  <si>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</si>
  <si>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</si>
  <si>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</si>
  <si>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</si>
  <si>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</si>
  <si>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</si>
  <si>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</si>
  <si>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</si>
  <si>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</si>
  <si>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</si>
  <si>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</si>
  <si>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</si>
  <si>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</si>
  <si>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</si>
  <si>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</si>
  <si>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</si>
  <si>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</si>
  <si>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</si>
  <si>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</si>
  <si>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</si>
  <si>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</si>
  <si>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</si>
  <si>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</si>
  <si>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</si>
  <si>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</si>
  <si>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</si>
  <si>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</si>
  <si>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</si>
  <si>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</si>
  <si>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</si>
  <si>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</si>
  <si>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</si>
  <si>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</si>
  <si>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</si>
  <si>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</si>
  <si>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</si>
  <si>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</si>
  <si>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</si>
  <si>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</si>
  <si>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</si>
  <si>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</si>
  <si>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</si>
  <si>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</si>
  <si>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</si>
  <si>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</si>
  <si>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</si>
  <si>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</si>
  <si>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</si>
  <si>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</si>
  <si>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</si>
  <si>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</si>
  <si>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</si>
  <si>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</si>
  <si>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</si>
  <si>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</si>
  <si>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</si>
  <si>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</si>
  <si>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</si>
  <si>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</si>
  <si>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</si>
  <si>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</si>
  <si>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</si>
  <si>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</si>
  <si>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</si>
  <si>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</si>
  <si>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</si>
  <si>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</si>
  <si>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</si>
  <si>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</si>
  <si>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</si>
  <si>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</si>
  <si>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</si>
  <si>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</si>
  <si>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</si>
  <si>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</si>
  <si>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</si>
  <si>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</si>
  <si>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</si>
  <si>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</si>
  <si>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</si>
  <si>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</si>
  <si>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</si>
  <si>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</si>
  <si>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</si>
  <si>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</si>
  <si>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</si>
  <si>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</si>
  <si>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</si>
  <si>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</si>
  <si>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</si>
  <si>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</si>
  <si>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</si>
  <si>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</si>
  <si>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</si>
  <si>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</si>
  <si>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</si>
  <si>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</si>
  <si>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</si>
  <si>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</si>
  <si>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</si>
  <si>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</si>
  <si>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</si>
  <si>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</si>
  <si>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</si>
  <si>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</si>
  <si>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</si>
  <si>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</si>
  <si>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</si>
  <si>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</si>
  <si>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</si>
  <si>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</si>
  <si>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</si>
  <si>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</si>
  <si>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</si>
  <si>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</si>
  <si>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</si>
  <si>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</si>
  <si>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</si>
  <si>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</si>
  <si>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</si>
  <si>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</si>
  <si>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</si>
  <si>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</si>
  <si>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</si>
  <si>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</si>
  <si>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</si>
  <si>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</si>
  <si>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</si>
  <si>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</si>
  <si>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</si>
  <si>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</si>
  <si>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</si>
  <si>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</si>
  <si>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</si>
  <si>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</si>
  <si>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</si>
  <si>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</si>
  <si>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</si>
  <si>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</si>
  <si>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</si>
  <si>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</si>
  <si>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</si>
  <si>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</si>
  <si>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</si>
  <si>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</si>
  <si>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</si>
  <si>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</si>
  <si>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</si>
  <si>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</si>
  <si>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</si>
  <si>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</si>
  <si>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</si>
  <si>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</si>
  <si>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</si>
  <si>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</si>
  <si>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</si>
  <si>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</si>
  <si>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</si>
  <si>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</si>
  <si>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</si>
  <si>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</si>
  <si>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</si>
  <si>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</si>
  <si>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</si>
  <si>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</si>
  <si>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</si>
  <si>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</si>
  <si>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</si>
  <si>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</si>
  <si>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</si>
  <si>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</si>
  <si>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</si>
  <si>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</si>
  <si>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</si>
  <si>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</si>
  <si>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</si>
  <si>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</si>
  <si>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</si>
  <si>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</si>
  <si>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</si>
  <si>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</si>
  <si>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</si>
  <si>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</si>
  <si>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</si>
  <si>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</si>
  <si>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</si>
  <si>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</si>
  <si>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</si>
  <si>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</si>
  <si>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</si>
  <si>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</si>
  <si>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</si>
  <si>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</si>
  <si>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</si>
  <si>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</si>
  <si>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</si>
  <si>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</si>
  <si>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</si>
  <si>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</si>
  <si>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</si>
  <si>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</si>
  <si>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</si>
  <si>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</si>
  <si>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</si>
  <si>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</si>
  <si>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</si>
  <si>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</si>
  <si>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</si>
  <si>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</si>
  <si>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</si>
  <si>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</si>
  <si>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</si>
  <si>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</si>
  <si>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</si>
  <si>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</si>
  <si>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</si>
  <si>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</si>
  <si>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</si>
  <si>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</si>
  <si>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</si>
  <si>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</si>
  <si>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</si>
  <si>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</si>
  <si>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</si>
  <si>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</si>
  <si>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</si>
  <si>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</si>
  <si>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</si>
  <si>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</si>
  <si>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</si>
  <si>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</si>
  <si>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</si>
  <si>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</si>
  <si>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</si>
  <si>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</si>
  <si>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</si>
  <si>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</si>
  <si>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</si>
  <si>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</si>
  <si>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</si>
  <si>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</si>
  <si>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</si>
  <si>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</si>
  <si>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</si>
  <si>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</si>
  <si>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</si>
  <si>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</si>
  <si>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</si>
  <si>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</si>
  <si>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</si>
  <si>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</si>
  <si>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</si>
  <si>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</si>
  <si>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</si>
  <si>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</si>
  <si>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</si>
  <si>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</si>
  <si>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</si>
  <si>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</si>
  <si>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</si>
  <si>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</si>
  <si>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</si>
  <si>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</si>
  <si>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</si>
  <si>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</si>
  <si>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</si>
  <si>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</si>
  <si>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</si>
  <si>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</si>
  <si>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</si>
  <si>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</si>
  <si>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</si>
  <si>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</si>
  <si>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</si>
  <si>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</si>
  <si>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</si>
  <si>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</si>
  <si>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</si>
  <si>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</si>
  <si>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</si>
  <si>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</si>
  <si>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</si>
  <si>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</si>
  <si>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</si>
  <si>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</si>
  <si>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</si>
  <si>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</si>
  <si>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</si>
  <si>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</si>
  <si>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</si>
  <si>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</si>
  <si>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</si>
  <si>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</si>
  <si>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</si>
  <si>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</si>
  <si>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</si>
  <si>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</si>
  <si>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</si>
  <si>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</si>
  <si>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</si>
  <si>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</si>
  <si>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</si>
  <si>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</si>
  <si>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</si>
  <si>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</si>
  <si>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</si>
  <si>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</si>
  <si>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</si>
  <si>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</si>
  <si>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</si>
  <si>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</si>
  <si>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</si>
  <si>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</si>
  <si>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</si>
  <si>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</si>
  <si>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</si>
  <si>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</si>
  <si>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</si>
  <si>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</si>
  <si>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</si>
  <si>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</si>
  <si>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</si>
  <si>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</si>
  <si>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</si>
  <si>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</si>
  <si>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</si>
  <si>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</si>
  <si>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</si>
  <si>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</si>
  <si>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</si>
  <si>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</si>
  <si>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</si>
  <si>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</si>
  <si>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</si>
  <si>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</si>
  <si>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</si>
  <si>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</si>
  <si>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</si>
  <si>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</si>
  <si>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</si>
  <si>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</si>
  <si>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</si>
  <si>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</si>
  <si>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</si>
  <si>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</si>
  <si>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</si>
  <si>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</si>
  <si>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</si>
  <si>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</si>
  <si>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</si>
  <si>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</si>
  <si>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</si>
  <si>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</si>
  <si>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</si>
  <si>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</si>
  <si>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</si>
  <si>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</si>
  <si>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</si>
  <si>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</si>
  <si>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</si>
  <si>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</si>
  <si>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</si>
  <si>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</si>
  <si>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</si>
  <si>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</si>
  <si>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</si>
  <si>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</si>
  <si>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</si>
  <si>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</si>
  <si>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</si>
  <si>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</si>
  <si>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</si>
  <si>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</si>
  <si>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</si>
  <si>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</si>
  <si>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</si>
  <si>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</si>
  <si>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</si>
  <si>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</si>
  <si>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</si>
  <si>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</si>
  <si>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</si>
  <si>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</si>
  <si>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</si>
  <si>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</si>
  <si>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</si>
  <si>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</si>
  <si>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</si>
  <si>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</si>
  <si>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</si>
  <si>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</si>
  <si>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</si>
  <si>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</si>
  <si>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</si>
  <si>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</si>
  <si>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</si>
  <si>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</si>
  <si>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</si>
  <si>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</si>
  <si>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</si>
  <si>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</si>
  <si>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</si>
  <si>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</si>
  <si>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</si>
  <si>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</si>
  <si>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</si>
  <si>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</si>
  <si>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</si>
  <si>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</si>
  <si>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</si>
  <si>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</si>
  <si>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</si>
  <si>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</si>
  <si>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</si>
  <si>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</si>
  <si>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</si>
  <si>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</si>
  <si>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</si>
  <si>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</si>
  <si>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</si>
  <si>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</si>
  <si>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</si>
  <si>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</si>
  <si>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</si>
  <si>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</si>
  <si>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</si>
  <si>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</si>
  <si>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</si>
  <si>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</si>
  <si>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</si>
  <si>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</si>
  <si>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</si>
  <si>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</si>
  <si>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</si>
  <si>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</si>
  <si>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</si>
  <si>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</si>
  <si>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</si>
  <si>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</si>
  <si>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</si>
  <si>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</si>
  <si>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</si>
  <si>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</si>
  <si>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</si>
  <si>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</si>
  <si>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</si>
  <si>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</si>
  <si>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</si>
  <si>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</si>
  <si>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</si>
  <si>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</si>
  <si>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</si>
  <si>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</si>
  <si>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</si>
  <si>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</si>
  <si>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</si>
  <si>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</si>
  <si>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</si>
  <si>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</si>
  <si>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</si>
  <si>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</si>
  <si>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</si>
  <si>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</si>
  <si>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</si>
  <si>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</si>
  <si>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</si>
  <si>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</si>
  <si>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</si>
  <si>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</si>
  <si>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</si>
  <si>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</si>
  <si>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</si>
  <si>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</si>
  <si>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</si>
  <si>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</si>
  <si>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</si>
  <si>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</si>
  <si>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</si>
  <si>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</si>
  <si>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</si>
  <si>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</si>
  <si>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</si>
  <si>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</si>
  <si>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</si>
  <si>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</si>
  <si>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</si>
  <si>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</si>
  <si>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</si>
  <si>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</si>
  <si>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</si>
  <si>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</si>
  <si>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</si>
  <si>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</si>
  <si>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</si>
  <si>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</si>
  <si>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</si>
  <si>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</si>
  <si>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</si>
  <si>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</si>
  <si>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</si>
  <si>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</si>
  <si>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</si>
  <si>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</si>
  <si>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</si>
  <si>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</si>
  <si>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</si>
  <si>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</si>
  <si>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</si>
  <si>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</si>
  <si>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</si>
  <si>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</si>
  <si>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</si>
  <si>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</si>
  <si>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</si>
  <si>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</si>
  <si>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</si>
  <si>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</si>
  <si>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</si>
  <si>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</si>
  <si>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</si>
  <si>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</si>
  <si>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</si>
  <si>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</si>
  <si>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</si>
  <si>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</si>
  <si>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</si>
  <si>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</si>
  <si>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</si>
  <si>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</si>
  <si>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</si>
  <si>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</si>
  <si>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</si>
  <si>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</si>
  <si>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</si>
  <si>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</si>
  <si>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</si>
  <si>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</si>
  <si>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</si>
  <si>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</si>
  <si>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</si>
  <si>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</si>
  <si>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</si>
  <si>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</si>
  <si>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</si>
  <si>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</si>
  <si>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</si>
  <si>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</si>
  <si>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</si>
  <si>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</si>
  <si>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</si>
  <si>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</si>
  <si>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</si>
  <si>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</si>
  <si>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</si>
  <si>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</si>
  <si>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</si>
  <si>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</si>
  <si>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</si>
  <si>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</si>
  <si>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</si>
  <si>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</si>
  <si>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</si>
  <si>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</si>
  <si>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</si>
  <si>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</si>
  <si>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</si>
  <si>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</si>
  <si>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</si>
  <si>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</si>
  <si>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</si>
  <si>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</si>
  <si>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</si>
  <si>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</si>
  <si>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</si>
  <si>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</si>
  <si>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</si>
  <si>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</si>
  <si>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</si>
  <si>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</si>
  <si>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</si>
  <si>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</si>
  <si>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</si>
  <si>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</si>
  <si>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</si>
  <si>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</si>
  <si>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</si>
  <si>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</si>
  <si>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</si>
  <si>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</si>
  <si>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</si>
  <si>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</si>
  <si>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</si>
  <si>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</si>
  <si>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</si>
  <si>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</si>
  <si>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</si>
  <si>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</si>
  <si>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</si>
  <si>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</si>
  <si>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</si>
  <si>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</si>
  <si>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</si>
  <si>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</si>
  <si>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</si>
  <si>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</si>
  <si>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</si>
  <si>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</si>
  <si>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</si>
  <si>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</si>
  <si>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</si>
  <si>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</si>
  <si>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</si>
  <si>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</si>
  <si>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</si>
  <si>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</si>
  <si>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</si>
  <si>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</si>
  <si>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</si>
  <si>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</si>
  <si>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</si>
  <si>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</si>
  <si>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</si>
  <si>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</si>
  <si>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</si>
  <si>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</si>
  <si>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</si>
  <si>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</si>
  <si>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</si>
  <si>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</si>
  <si>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</si>
  <si>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</si>
  <si>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</si>
  <si>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</si>
  <si>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</si>
  <si>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</si>
  <si>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</si>
  <si>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</si>
  <si>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</si>
  <si>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</si>
  <si>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</si>
  <si>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</si>
  <si>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</si>
  <si>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</si>
  <si>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</si>
  <si>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</si>
  <si>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</si>
  <si>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</si>
  <si>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</si>
  <si>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</si>
  <si>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</si>
  <si>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</si>
  <si>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</si>
  <si>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</si>
  <si>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</si>
  <si>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</si>
  <si>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</si>
  <si>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</si>
  <si>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</si>
  <si>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</si>
  <si>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</si>
  <si>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</si>
  <si>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</si>
  <si>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</si>
  <si>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</si>
  <si>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</si>
  <si>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</si>
  <si>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</si>
  <si>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</si>
  <si>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</si>
  <si>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</si>
  <si>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</si>
  <si>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</si>
  <si>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</si>
  <si>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</si>
  <si>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</si>
  <si>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</si>
  <si>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</si>
  <si>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</si>
  <si>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</si>
  <si>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</si>
  <si>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</si>
  <si>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</si>
  <si>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</si>
  <si>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</si>
  <si>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</si>
  <si>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</si>
  <si>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</si>
  <si>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</si>
  <si>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</si>
  <si>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</si>
  <si>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</si>
  <si>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</si>
  <si>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</si>
  <si>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</si>
  <si>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</si>
  <si>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</si>
  <si>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</si>
  <si>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</si>
  <si>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</si>
  <si>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</si>
  <si>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</si>
  <si>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</si>
  <si>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</si>
  <si>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</si>
  <si>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</si>
  <si>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</si>
  <si>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</si>
  <si>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</si>
  <si>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</si>
  <si>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</si>
  <si>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</si>
  <si>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</si>
  <si>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</si>
  <si>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</si>
  <si>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</si>
  <si>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</si>
  <si>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</si>
  <si>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</si>
  <si>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</si>
  <si>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</si>
  <si>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</si>
  <si>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</si>
  <si>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</si>
  <si>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</si>
  <si>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</si>
  <si>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</si>
  <si>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</si>
  <si>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</si>
  <si>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</si>
  <si>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</si>
  <si>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</si>
  <si>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</si>
  <si>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</si>
  <si>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</si>
  <si>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</si>
  <si>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</si>
  <si>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</si>
  <si>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</si>
  <si>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</si>
  <si>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</si>
  <si>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</si>
  <si>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</si>
  <si>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</si>
  <si>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</si>
  <si>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</si>
  <si>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</si>
  <si>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</si>
  <si>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</si>
  <si>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</si>
  <si>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</si>
  <si>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</si>
  <si>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</si>
  <si>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</si>
  <si>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</si>
  <si>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</si>
  <si>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</si>
  <si>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</si>
  <si>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</si>
  <si>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</si>
  <si>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</si>
  <si>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</si>
  <si>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</si>
  <si>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</si>
  <si>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</si>
  <si>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</si>
  <si>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</si>
  <si>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</si>
  <si>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</si>
  <si>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</si>
  <si>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</si>
  <si>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</si>
  <si>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</si>
  <si>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</si>
  <si>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</si>
  <si>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</si>
  <si>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</si>
  <si>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</si>
  <si>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</si>
  <si>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</si>
  <si>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</si>
  <si>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</si>
  <si>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</si>
  <si>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</si>
  <si>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</si>
  <si>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</si>
  <si>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</si>
  <si>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</si>
  <si>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</si>
  <si>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</si>
  <si>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</si>
  <si>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</si>
  <si>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</si>
  <si>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</si>
  <si>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</si>
  <si>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</si>
  <si>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</si>
  <si>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</si>
  <si>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</si>
  <si>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</si>
  <si>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</si>
  <si>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</si>
  <si>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</si>
  <si>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</si>
  <si>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</si>
  <si>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</si>
  <si>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</si>
  <si>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</si>
  <si>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</si>
  <si>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</si>
  <si>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</si>
  <si>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</si>
  <si>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</si>
  <si>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</si>
  <si>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</si>
  <si>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</si>
  <si>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</si>
  <si>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</si>
  <si>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</si>
  <si>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</si>
  <si>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</si>
  <si>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</si>
  <si>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</si>
  <si>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</si>
  <si>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</si>
  <si>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</si>
  <si>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</si>
  <si>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</si>
  <si>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</si>
  <si>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</si>
  <si>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</si>
  <si>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</si>
  <si>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</si>
  <si>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</si>
  <si>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</si>
  <si>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</si>
  <si>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</si>
  <si>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</si>
  <si>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</si>
  <si>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</si>
  <si>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</si>
  <si>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</si>
  <si>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</si>
  <si>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</si>
  <si>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</si>
  <si>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</si>
  <si>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</si>
  <si>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</si>
  <si>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</si>
  <si>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</si>
  <si>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</si>
  <si>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</si>
  <si>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</si>
  <si>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</si>
  <si>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</si>
  <si>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</si>
  <si>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</si>
  <si>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</si>
  <si>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</si>
  <si>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</si>
  <si>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</si>
  <si>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</si>
  <si>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</si>
  <si>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</si>
  <si>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</si>
  <si>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</si>
  <si>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</si>
  <si>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</si>
  <si>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</si>
  <si>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</si>
  <si>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</si>
  <si>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</si>
  <si>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</si>
  <si>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</si>
  <si>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</si>
  <si>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</si>
  <si>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</si>
  <si>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</si>
  <si>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</si>
  <si>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</si>
  <si>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</si>
  <si>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</si>
  <si>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</si>
  <si>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</si>
  <si>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</si>
  <si>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</si>
  <si>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</si>
  <si>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</si>
  <si>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</si>
  <si>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</si>
  <si>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</si>
  <si>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</si>
  <si>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</si>
  <si>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</si>
  <si>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</si>
  <si>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</si>
  <si>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</si>
  <si>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</si>
  <si>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</si>
  <si>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</si>
  <si>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</si>
  <si>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</si>
  <si>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</si>
  <si>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</si>
  <si>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</si>
  <si>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</si>
  <si>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</si>
  <si>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</si>
  <si>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</si>
  <si>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</si>
  <si>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</si>
  <si>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</si>
  <si>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</si>
  <si>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</si>
  <si>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</si>
  <si>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</si>
  <si>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</si>
  <si>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</si>
  <si>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</si>
  <si>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</si>
  <si>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</si>
  <si>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</si>
  <si>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</si>
  <si>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</si>
  <si>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</si>
  <si>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</si>
  <si>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</si>
  <si>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</si>
  <si>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</si>
  <si>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</si>
  <si>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</si>
  <si>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</si>
  <si>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</si>
  <si>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</si>
  <si>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</si>
  <si>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</si>
  <si>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</si>
  <si>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</si>
  <si>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</si>
  <si>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</si>
  <si>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</si>
  <si>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</si>
  <si>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</si>
  <si>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</si>
  <si>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</si>
  <si>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</si>
  <si>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</si>
  <si>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</si>
  <si>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</si>
  <si>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</si>
  <si>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</si>
  <si>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</si>
  <si>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</si>
  <si>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</si>
  <si>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</si>
  <si>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</si>
  <si>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</si>
  <si>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</si>
  <si>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</si>
  <si>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</si>
  <si>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</si>
  <si>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</si>
  <si>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</si>
  <si>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</si>
  <si>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</si>
  <si>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</si>
  <si>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</si>
  <si>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</si>
  <si>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</si>
  <si>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</si>
  <si>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</si>
  <si>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</si>
  <si>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</si>
  <si>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</si>
  <si>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</si>
  <si>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</si>
  <si>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</si>
  <si>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</si>
  <si>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</si>
  <si>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</si>
  <si>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</si>
  <si>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</si>
  <si>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</si>
  <si>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</si>
  <si>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</si>
  <si>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</si>
  <si>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</si>
  <si>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</si>
  <si>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</si>
  <si>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</si>
  <si>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</si>
  <si>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</si>
  <si>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</si>
  <si>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</si>
  <si>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</si>
  <si>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</si>
  <si>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</si>
  <si>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</si>
  <si>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</si>
  <si>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</si>
  <si>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</si>
  <si>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</si>
  <si>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</si>
  <si>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</si>
  <si>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</si>
  <si>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</si>
  <si>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</si>
  <si>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</si>
  <si>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</si>
  <si>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</si>
  <si>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</si>
  <si>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</si>
  <si>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</si>
  <si>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</si>
  <si>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</si>
  <si>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</si>
  <si>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</si>
  <si>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</si>
  <si>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</si>
  <si>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</si>
  <si>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</si>
  <si>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</si>
  <si>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</si>
  <si>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</si>
  <si>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</si>
  <si>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</si>
  <si>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</si>
  <si>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</si>
  <si>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</si>
  <si>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</si>
  <si>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</si>
  <si>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</si>
  <si>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</si>
  <si>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</si>
  <si>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</si>
  <si>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</si>
  <si>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</si>
  <si>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</si>
  <si>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</si>
  <si>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</si>
  <si>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</si>
  <si>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</si>
  <si>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</si>
  <si>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</si>
  <si>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</si>
  <si>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</si>
  <si>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</si>
  <si>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</si>
  <si>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</si>
  <si>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</si>
  <si>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</si>
  <si>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</si>
  <si>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</si>
  <si>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</si>
  <si>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</si>
  <si>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</si>
  <si>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</si>
  <si>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</si>
  <si>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</si>
  <si>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</si>
  <si>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</si>
  <si>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</si>
  <si>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</si>
  <si>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</si>
  <si>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</si>
  <si>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</si>
  <si>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</si>
  <si>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</si>
  <si>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</si>
  <si>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</si>
  <si>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</si>
  <si>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</si>
  <si>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</si>
  <si>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</si>
  <si>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</si>
  <si>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</si>
  <si>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</si>
  <si>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</si>
  <si>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</si>
  <si>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</si>
  <si>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</si>
  <si>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</si>
  <si>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</si>
  <si>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</si>
  <si>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</si>
  <si>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</si>
  <si>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</si>
  <si>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</si>
  <si>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</si>
  <si>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</si>
  <si>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</si>
  <si>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</si>
  <si>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</si>
  <si>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</si>
  <si>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</si>
  <si>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</si>
  <si>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</si>
  <si>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</si>
  <si>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</si>
  <si>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</si>
  <si>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</si>
  <si>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</si>
  <si>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</si>
  <si>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</si>
  <si>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</si>
  <si>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</si>
  <si>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</si>
  <si>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</si>
  <si>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</si>
  <si>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</si>
  <si>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</si>
  <si>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</si>
  <si>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</si>
  <si>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</si>
  <si>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</si>
  <si>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</si>
  <si>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</si>
  <si>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</si>
  <si>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</si>
  <si>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</si>
  <si>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</si>
  <si>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</si>
  <si>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</si>
  <si>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</si>
  <si>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</si>
  <si>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</si>
  <si>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</si>
  <si>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</si>
  <si>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</si>
  <si>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</si>
  <si>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</si>
  <si>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</si>
  <si>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</si>
  <si>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</si>
  <si>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</si>
  <si>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</si>
  <si>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</si>
  <si>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</si>
  <si>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</si>
  <si>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</si>
  <si>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</si>
  <si>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</si>
  <si>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</si>
  <si>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</si>
  <si>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</si>
  <si>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</si>
  <si>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</si>
  <si>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</si>
  <si>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</si>
  <si>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</si>
  <si>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</si>
  <si>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</si>
  <si>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</si>
  <si>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</si>
  <si>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</si>
  <si>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</si>
  <si>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</si>
  <si>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</si>
  <si>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</si>
  <si>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</si>
  <si>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</si>
  <si>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</si>
  <si>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</si>
  <si>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</si>
  <si>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</si>
  <si>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</si>
  <si>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</si>
  <si>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</si>
  <si>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</si>
  <si>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</si>
  <si>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</si>
  <si>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</si>
  <si>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</si>
  <si>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</si>
  <si>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</si>
  <si>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</si>
  <si>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</si>
  <si>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</si>
  <si>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</si>
  <si>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</si>
  <si>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</si>
  <si>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</si>
  <si>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</si>
  <si>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</si>
  <si>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</si>
  <si>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</si>
  <si>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</si>
  <si>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</si>
  <si>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</si>
  <si>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</si>
  <si>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</si>
  <si>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</si>
  <si>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</si>
  <si>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</si>
  <si>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</si>
  <si>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</si>
  <si>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</si>
  <si>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</si>
  <si>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</si>
  <si>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</si>
  <si>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</si>
  <si>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</si>
  <si>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</si>
  <si>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</si>
  <si>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</si>
  <si>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</si>
  <si>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</si>
  <si>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</si>
  <si>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</si>
  <si>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</si>
  <si>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</si>
  <si>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</si>
  <si>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</si>
  <si>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</si>
  <si>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</si>
  <si>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</si>
  <si>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</si>
  <si>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</si>
  <si>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</si>
  <si>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</si>
  <si>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</si>
  <si>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</si>
  <si>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</si>
  <si>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</si>
  <si>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</si>
  <si>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</si>
  <si>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</si>
  <si>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</si>
  <si>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</si>
  <si>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</si>
  <si>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</si>
  <si>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</si>
  <si>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</si>
  <si>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</si>
  <si>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</si>
  <si>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</si>
  <si>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</si>
  <si>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</si>
  <si>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</si>
  <si>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</si>
  <si>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</si>
  <si>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</si>
  <si>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</si>
  <si>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</si>
  <si>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</si>
  <si>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</si>
  <si>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</si>
  <si>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</si>
  <si>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</si>
  <si>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</si>
  <si>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</si>
  <si>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</si>
  <si>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</si>
  <si>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</si>
  <si>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</si>
  <si>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</si>
  <si>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</si>
  <si>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</si>
  <si>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</si>
  <si>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</si>
  <si>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</si>
  <si>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</si>
  <si>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</si>
  <si>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</si>
  <si>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</si>
  <si>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</si>
  <si>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</si>
  <si>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</si>
  <si>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</si>
  <si>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</si>
  <si>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</si>
  <si>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</si>
  <si>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</si>
  <si>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</si>
  <si>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</si>
  <si>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</si>
  <si>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</si>
  <si>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</si>
  <si>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</si>
  <si>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</si>
  <si>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</si>
  <si>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</si>
  <si>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</si>
  <si>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</si>
  <si>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</si>
  <si>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</si>
  <si>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</si>
  <si>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</si>
  <si>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</si>
  <si>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</si>
  <si>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</si>
  <si>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</si>
  <si>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</si>
  <si>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</si>
  <si>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</si>
  <si>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</si>
  <si>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</si>
  <si>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</si>
  <si>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</si>
  <si>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</si>
  <si>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</si>
  <si>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</si>
  <si>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</si>
  <si>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</si>
  <si>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</si>
  <si>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</si>
  <si>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</si>
  <si>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</si>
  <si>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</si>
  <si>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</si>
  <si>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</si>
  <si>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</si>
  <si>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</si>
  <si>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</si>
  <si>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</si>
  <si>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</si>
  <si>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</si>
  <si>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</si>
  <si>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</si>
  <si>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</si>
  <si>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</si>
  <si>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</si>
  <si>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</si>
  <si>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</si>
  <si>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</si>
  <si>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</si>
  <si>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</si>
  <si>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</si>
  <si>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</si>
  <si>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</si>
  <si>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</si>
  <si>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</si>
  <si>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</si>
  <si>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</si>
  <si>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</si>
  <si>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</si>
  <si>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</si>
  <si>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</si>
  <si>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</si>
  <si>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</si>
  <si>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</si>
  <si>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</si>
  <si>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</si>
  <si>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</si>
  <si>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</si>
  <si>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</si>
  <si>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</si>
  <si>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</si>
  <si>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</si>
  <si>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</si>
  <si>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</si>
  <si>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</si>
  <si>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</si>
  <si>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</si>
  <si>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</si>
  <si>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</si>
  <si>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</si>
  <si>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</si>
  <si>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</si>
  <si>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</si>
  <si>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</si>
  <si>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</si>
  <si>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</si>
  <si>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</si>
  <si>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</si>
  <si>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</si>
  <si>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</si>
  <si>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</si>
  <si>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</si>
  <si>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</si>
  <si>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</si>
  <si>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</si>
  <si>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</si>
  <si>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</si>
  <si>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</si>
  <si>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</si>
  <si>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</si>
  <si>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</si>
  <si>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</si>
  <si>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</si>
  <si>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</si>
  <si>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</si>
  <si>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</si>
  <si>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</si>
  <si>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</si>
  <si>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</si>
  <si>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</si>
  <si>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</si>
  <si>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</si>
  <si>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</si>
  <si>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</si>
  <si>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</si>
  <si>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</si>
  <si>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</si>
  <si>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</si>
  <si>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</si>
  <si>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</si>
  <si>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</si>
  <si>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</si>
  <si>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</si>
  <si>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</si>
  <si>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</si>
  <si>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</si>
  <si>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</si>
  <si>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</si>
  <si>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</si>
  <si>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</si>
  <si>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</si>
  <si>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</si>
  <si>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</si>
  <si>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</si>
  <si>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</si>
  <si>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</si>
  <si>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</si>
  <si>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</si>
  <si>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</si>
  <si>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</si>
  <si>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</si>
  <si>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</si>
  <si>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</si>
  <si>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</si>
  <si>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</si>
  <si>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</si>
  <si>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</si>
  <si>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</si>
  <si>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</si>
  <si>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</si>
  <si>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</si>
  <si>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</si>
  <si>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</si>
  <si>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</si>
  <si>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</si>
  <si>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</si>
  <si>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</si>
  <si>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</si>
  <si>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</si>
  <si>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</si>
  <si>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</si>
  <si>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</si>
  <si>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</si>
  <si>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</si>
  <si>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</si>
  <si>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</si>
  <si>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</si>
  <si>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</si>
  <si>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</si>
  <si>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</si>
  <si>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</si>
  <si>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</si>
  <si>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</si>
  <si>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</si>
  <si>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</si>
  <si>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</si>
  <si>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</si>
  <si>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</si>
  <si>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</si>
  <si>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</si>
  <si>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</si>
  <si>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</si>
  <si>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</si>
  <si>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</si>
  <si>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</si>
  <si>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</si>
  <si>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</si>
  <si>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</si>
  <si>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</si>
  <si>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</si>
  <si>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</si>
  <si>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</si>
  <si>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</si>
  <si>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</si>
  <si>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</si>
  <si>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</si>
  <si>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</si>
  <si>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</si>
  <si>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</si>
  <si>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</si>
  <si>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</si>
  <si>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</si>
  <si>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</si>
  <si>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</si>
  <si>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</si>
  <si>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</si>
  <si>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</si>
  <si>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</si>
  <si>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</si>
  <si>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</si>
  <si>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</si>
  <si>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</si>
  <si>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</si>
  <si>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</si>
  <si>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</si>
  <si>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</si>
  <si>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</si>
  <si>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</si>
  <si>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</si>
  <si>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</si>
  <si>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</si>
  <si>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</si>
  <si>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</si>
  <si>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</si>
  <si>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</si>
  <si>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</si>
  <si>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</si>
  <si>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</si>
  <si>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</si>
  <si>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</si>
  <si>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</si>
  <si>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</si>
  <si>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</si>
  <si>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</si>
  <si>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</si>
  <si>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</si>
  <si>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</si>
  <si>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</si>
  <si>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</si>
  <si>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</si>
  <si>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</si>
  <si>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</si>
  <si>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</si>
  <si>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</si>
  <si>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</si>
  <si>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</si>
  <si>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</si>
  <si>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</si>
  <si>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</si>
  <si>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</si>
  <si>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</si>
  <si>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</si>
  <si>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</si>
  <si>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</si>
  <si>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</si>
  <si>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</si>
  <si>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</si>
  <si>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</si>
  <si>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</si>
  <si>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</si>
  <si>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</si>
  <si>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</si>
  <si>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</si>
  <si>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</si>
  <si>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</si>
  <si>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</si>
  <si>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</si>
  <si>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</si>
  <si>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</si>
  <si>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</si>
  <si>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</si>
  <si>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</si>
  <si>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</si>
  <si>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</si>
  <si>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</si>
  <si>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</si>
  <si>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</si>
  <si>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</si>
  <si>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</si>
  <si>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</si>
  <si>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</si>
  <si>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</si>
  <si>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</si>
  <si>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</si>
  <si>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</si>
  <si>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</si>
  <si>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</si>
  <si>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</si>
  <si>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</si>
  <si>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</si>
  <si>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</si>
  <si>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</si>
  <si>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</si>
  <si>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</si>
  <si>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</si>
  <si>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</si>
  <si>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</si>
  <si>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</si>
  <si>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</si>
  <si>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</si>
  <si>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</si>
  <si>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</si>
  <si>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</si>
  <si>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</si>
  <si>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</si>
  <si>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</si>
  <si>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</si>
  <si>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</si>
  <si>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</si>
  <si>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</si>
  <si>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</si>
  <si>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</si>
  <si>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</si>
  <si>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</si>
  <si>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</si>
  <si>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</si>
  <si>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</si>
  <si>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</si>
  <si>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</si>
  <si>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</si>
  <si>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</si>
  <si>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</si>
  <si>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</si>
  <si>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</si>
  <si>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</si>
  <si>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</si>
  <si>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</si>
  <si>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</si>
  <si>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</si>
  <si>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</si>
  <si>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</si>
  <si>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</si>
  <si>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</si>
  <si>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</si>
  <si>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</si>
  <si>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</si>
  <si>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</si>
  <si>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</si>
  <si>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</si>
  <si>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</si>
  <si>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</si>
  <si>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</si>
  <si>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</si>
  <si>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</si>
  <si>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</si>
  <si>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</si>
  <si>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</si>
  <si>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</si>
  <si>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</si>
  <si>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</si>
  <si>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</si>
  <si>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</si>
  <si>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</si>
  <si>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</si>
  <si>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</si>
  <si>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</si>
  <si>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</si>
  <si>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</si>
  <si>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</si>
  <si>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</si>
  <si>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</si>
  <si>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</si>
  <si>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</si>
  <si>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</si>
  <si>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</si>
  <si>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</si>
  <si>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</si>
  <si>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</si>
  <si>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</si>
  <si>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</si>
  <si>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</si>
  <si>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</si>
  <si>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</si>
  <si>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</si>
  <si>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</si>
  <si>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</si>
  <si>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</si>
  <si>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</si>
  <si>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</si>
  <si>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</si>
  <si>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</si>
  <si>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</si>
  <si>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</si>
  <si>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</si>
  <si>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</si>
  <si>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</si>
  <si>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</si>
  <si>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</si>
  <si>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</si>
  <si>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</si>
  <si>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</si>
  <si>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</si>
  <si>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</si>
  <si>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</si>
  <si>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</si>
  <si>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</si>
  <si>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</si>
  <si>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</si>
  <si>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</si>
  <si>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</si>
  <si>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</si>
  <si>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</si>
  <si>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</si>
  <si>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</si>
  <si>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</si>
  <si>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</si>
  <si>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</si>
  <si>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</si>
  <si>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</si>
  <si>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</si>
  <si>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</si>
  <si>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</si>
  <si>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</si>
  <si>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</si>
  <si>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</si>
  <si>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</si>
  <si>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</si>
  <si>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</si>
  <si>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</si>
  <si>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</si>
  <si>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</si>
  <si>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</si>
  <si>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</si>
  <si>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</si>
  <si>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</si>
  <si>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</si>
  <si>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</si>
  <si>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</si>
  <si>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</si>
  <si>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</si>
  <si>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</si>
  <si>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</si>
  <si>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</si>
  <si>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</si>
  <si>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</si>
  <si>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</si>
  <si>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</si>
  <si>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</si>
  <si>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</si>
  <si>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</si>
  <si>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</si>
  <si>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</si>
  <si>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</si>
  <si>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</si>
  <si>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</si>
  <si>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</si>
  <si>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</si>
  <si>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</si>
  <si>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</si>
  <si>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</si>
  <si>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</si>
  <si>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</si>
  <si>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</si>
  <si>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</si>
  <si>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</si>
  <si>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</si>
  <si>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</si>
  <si>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</si>
  <si>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</si>
  <si>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</si>
  <si>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</si>
  <si>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</si>
  <si>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</si>
  <si>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</si>
  <si>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</si>
  <si>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</si>
  <si>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</si>
  <si>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</si>
  <si>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</si>
  <si>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</si>
  <si>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</si>
  <si>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</si>
  <si>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</si>
  <si>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</si>
  <si>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</si>
  <si>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</si>
  <si>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</si>
  <si>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</si>
  <si>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</si>
  <si>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</si>
  <si>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</si>
  <si>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</si>
  <si>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</si>
  <si>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</si>
  <si>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</si>
  <si>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</si>
  <si>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</si>
  <si>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</si>
  <si>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</si>
  <si>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</si>
  <si>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</si>
  <si>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</si>
  <si>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</si>
  <si>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</si>
  <si>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</si>
  <si>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</si>
  <si>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</si>
  <si>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</si>
  <si>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</si>
  <si>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</si>
  <si>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</si>
  <si>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</si>
  <si>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</si>
  <si>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</si>
  <si>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</si>
  <si>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</si>
  <si>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</si>
  <si>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</si>
  <si>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</si>
  <si>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</si>
  <si>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</si>
  <si>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</si>
  <si>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</si>
  <si>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</si>
  <si>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</si>
  <si>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</si>
  <si>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</si>
  <si>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</si>
  <si>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</si>
  <si>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</si>
  <si>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</si>
  <si>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</si>
  <si>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</si>
  <si>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</si>
  <si>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</si>
  <si>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</si>
  <si>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</si>
  <si>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</si>
  <si>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</si>
  <si>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</si>
  <si>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</si>
  <si>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</si>
  <si>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</si>
  <si>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</si>
  <si>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</si>
  <si>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</si>
  <si>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</si>
  <si>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</si>
  <si>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</si>
  <si>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</si>
  <si>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</si>
  <si>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</si>
  <si>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</si>
  <si>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</si>
  <si>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</si>
  <si>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</si>
  <si>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</si>
  <si>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</si>
  <si>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</si>
  <si>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</si>
  <si>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</si>
  <si>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</si>
  <si>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</si>
  <si>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</si>
  <si>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</si>
  <si>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</si>
  <si>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</si>
  <si>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</si>
  <si>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</si>
  <si>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</si>
  <si>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</si>
  <si>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</si>
  <si>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</si>
  <si>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</si>
  <si>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</si>
  <si>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</si>
  <si>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</si>
  <si>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</si>
  <si>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</si>
  <si>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</si>
  <si>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</si>
  <si>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</si>
  <si>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</si>
  <si>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</si>
  <si>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</si>
  <si>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</si>
  <si>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</si>
  <si>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</si>
  <si>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</si>
  <si>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</si>
  <si>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</si>
  <si>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</si>
  <si>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</si>
  <si>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</si>
  <si>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</si>
  <si>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</si>
  <si>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</si>
  <si>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</si>
  <si>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</si>
  <si>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</si>
  <si>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</si>
  <si>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</si>
  <si>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</si>
  <si>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</si>
  <si>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</si>
  <si>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</si>
  <si>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</si>
  <si>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</si>
  <si>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</si>
  <si>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</si>
  <si>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</si>
  <si>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</si>
  <si>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</si>
  <si>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</si>
  <si>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</si>
  <si>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</si>
  <si>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</si>
  <si>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</si>
  <si>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</si>
  <si>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</si>
  <si>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</si>
  <si>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</si>
  <si>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</si>
  <si>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</si>
  <si>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</si>
  <si>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</si>
  <si>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</si>
  <si>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</si>
  <si>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</si>
  <si>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</si>
  <si>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</si>
  <si>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</si>
  <si>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</si>
  <si>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</si>
  <si>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</si>
  <si>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</si>
  <si>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</si>
  <si>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</si>
  <si>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</si>
  <si>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</si>
  <si>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</si>
  <si>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</si>
  <si>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</si>
  <si>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</si>
  <si>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</si>
  <si>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</si>
  <si>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</si>
  <si>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</si>
  <si>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</si>
  <si>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</si>
  <si>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</si>
  <si>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</si>
  <si>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</si>
  <si>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</si>
  <si>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</si>
  <si>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</si>
  <si>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</si>
  <si>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</si>
  <si>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</si>
  <si>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</si>
  <si>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</si>
  <si>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</si>
  <si>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</si>
  <si>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</si>
  <si>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</si>
  <si>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</si>
  <si>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</si>
  <si>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</si>
  <si>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</si>
  <si>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</si>
  <si>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</si>
  <si>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</si>
  <si>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</si>
  <si>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</si>
  <si>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</si>
  <si>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</si>
  <si>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</si>
  <si>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</si>
  <si>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</si>
  <si>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</si>
  <si>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</si>
  <si>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</si>
  <si>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</si>
  <si>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</si>
  <si>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</si>
  <si>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</si>
  <si>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</si>
  <si>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</si>
  <si>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</si>
  <si>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</si>
  <si>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</si>
  <si>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</si>
  <si>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</si>
  <si>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</si>
  <si>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</si>
  <si>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</si>
  <si>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</si>
  <si>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</si>
  <si>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</si>
  <si>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</si>
  <si>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</si>
  <si>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</si>
  <si>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</si>
  <si>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</si>
  <si>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</si>
  <si>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</si>
  <si>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</si>
  <si>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</si>
  <si>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</si>
  <si>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</si>
  <si>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</si>
  <si>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</si>
  <si>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</si>
  <si>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</si>
  <si>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</si>
  <si>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</si>
  <si>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</si>
  <si>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</si>
  <si>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</si>
  <si>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</si>
  <si>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</si>
  <si>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</si>
  <si>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</si>
  <si>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</si>
  <si>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</si>
  <si>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</si>
  <si>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</si>
  <si>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</si>
  <si>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</si>
  <si>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</si>
  <si>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</si>
  <si>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</si>
  <si>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</si>
  <si>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</si>
  <si>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</si>
  <si>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</si>
  <si>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</si>
  <si>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</si>
  <si>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</si>
  <si>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</si>
  <si>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</si>
  <si>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</si>
  <si>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</si>
  <si>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</si>
  <si>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</si>
  <si>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</si>
  <si>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</si>
  <si>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</si>
  <si>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</si>
  <si>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</si>
  <si>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</si>
  <si>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</si>
  <si>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</si>
  <si>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</si>
  <si>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</si>
  <si>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</si>
  <si>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</si>
  <si>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</si>
  <si>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</si>
  <si>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</si>
  <si>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</si>
  <si>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</si>
  <si>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</si>
  <si>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</si>
  <si>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</si>
  <si>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</si>
  <si>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</si>
  <si>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</si>
  <si>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</si>
  <si>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</si>
  <si>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</si>
  <si>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</si>
  <si>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</si>
  <si>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</si>
  <si>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</si>
  <si>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</si>
  <si>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</si>
  <si>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</si>
  <si>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</si>
  <si>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</si>
  <si>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</si>
  <si>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</si>
  <si>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</si>
  <si>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</si>
  <si>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</si>
  <si>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</si>
  <si>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</si>
  <si>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</si>
  <si>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</si>
  <si>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</si>
  <si>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</si>
  <si>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</si>
  <si>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</si>
  <si>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</si>
  <si>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</si>
  <si>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</si>
  <si>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</si>
  <si>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</si>
  <si>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</si>
  <si>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</si>
  <si>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</si>
  <si>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</si>
  <si>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</si>
  <si>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</si>
  <si>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</si>
  <si>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</si>
  <si>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</si>
  <si>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</si>
  <si>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</si>
  <si>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</si>
  <si>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</si>
  <si>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</si>
  <si>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</si>
  <si>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</si>
  <si>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</si>
  <si>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</si>
  <si>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</si>
  <si>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</si>
  <si>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</si>
  <si>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</si>
  <si>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</si>
  <si>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</si>
  <si>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</si>
  <si>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</si>
  <si>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</si>
  <si>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</si>
  <si>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</si>
  <si>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</si>
  <si>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</si>
  <si>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</si>
  <si>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</si>
  <si>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</si>
  <si>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</si>
  <si>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</si>
  <si>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</si>
  <si>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</si>
  <si>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</si>
  <si>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</si>
  <si>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</si>
  <si>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</si>
  <si>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</si>
  <si>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</si>
  <si>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</si>
  <si>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</si>
  <si>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</si>
  <si>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</si>
  <si>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</si>
  <si>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</si>
  <si>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</si>
  <si>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</si>
  <si>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</si>
  <si>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</si>
  <si>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</si>
  <si>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</si>
  <si>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</si>
  <si>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</si>
  <si>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</si>
  <si>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</si>
  <si>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</si>
  <si>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</si>
  <si>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</si>
  <si>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</si>
  <si>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</si>
  <si>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</si>
  <si>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</si>
  <si>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</si>
  <si>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</si>
  <si>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</si>
  <si>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</si>
  <si>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</si>
  <si>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</si>
  <si>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</si>
  <si>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</si>
  <si>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</si>
  <si>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</si>
  <si>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</si>
  <si>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</si>
  <si>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</si>
  <si>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</si>
  <si>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</si>
  <si>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</si>
  <si>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</si>
  <si>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</si>
  <si>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</si>
  <si>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</si>
  <si>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</si>
  <si>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</si>
  <si>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</si>
  <si>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</si>
  <si>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</si>
  <si>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</si>
  <si>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</si>
  <si>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</si>
  <si>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</si>
  <si>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</si>
  <si>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</si>
  <si>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</si>
  <si>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</si>
  <si>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</si>
  <si>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</si>
  <si>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</si>
  <si>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</si>
  <si>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</si>
  <si>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</si>
  <si>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</si>
  <si>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</si>
  <si>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</si>
  <si>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</si>
  <si>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</si>
  <si>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</si>
  <si>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</si>
  <si>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</si>
  <si>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</si>
  <si>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</si>
  <si>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</si>
  <si>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</si>
  <si>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</si>
  <si>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</si>
  <si>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</si>
  <si>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</si>
  <si>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</si>
  <si>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</si>
  <si>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</si>
  <si>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</si>
  <si>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</si>
  <si>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</si>
  <si>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</si>
  <si>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</si>
  <si>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</si>
  <si>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</si>
  <si>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</si>
  <si>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</si>
  <si>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</si>
  <si>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</si>
  <si>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</si>
  <si>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</si>
  <si>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</si>
  <si>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</si>
  <si>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</si>
  <si>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</si>
  <si>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</si>
  <si>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</si>
  <si>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</si>
  <si>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</si>
  <si>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</si>
  <si>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</si>
  <si>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</si>
  <si>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</si>
  <si>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</si>
  <si>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</si>
  <si>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</si>
  <si>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</si>
  <si>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</si>
  <si>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</si>
  <si>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</si>
  <si>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</si>
  <si>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</si>
  <si>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</si>
  <si>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</si>
  <si>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</si>
  <si>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</si>
  <si>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</si>
  <si>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</si>
  <si>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</si>
  <si>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</si>
  <si>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</si>
  <si>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</si>
  <si>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</si>
  <si>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</si>
  <si>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</si>
  <si>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</si>
  <si>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</si>
  <si>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</si>
  <si>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</si>
  <si>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</si>
  <si>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</si>
  <si>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</si>
  <si>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</si>
  <si>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</si>
  <si>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</si>
  <si>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</si>
  <si>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</si>
  <si>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</si>
  <si>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</si>
  <si>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</si>
  <si>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</si>
  <si>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</si>
  <si>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</si>
  <si>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</si>
  <si>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</si>
  <si>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</si>
  <si>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</si>
  <si>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</si>
  <si>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</si>
  <si>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</si>
  <si>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</si>
  <si>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</si>
  <si>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</si>
  <si>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</si>
  <si>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</si>
  <si>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</si>
  <si>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</si>
  <si>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</si>
  <si>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</si>
  <si>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</si>
  <si>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</si>
  <si>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</si>
  <si>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</si>
  <si>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</si>
  <si>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</si>
  <si>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</si>
  <si>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</si>
  <si>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</si>
  <si>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</si>
  <si>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</si>
  <si>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</si>
  <si>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</si>
  <si>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</si>
  <si>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</si>
  <si>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</si>
  <si>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</si>
  <si>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</si>
  <si>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</si>
  <si>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</si>
  <si>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</si>
  <si>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</si>
  <si>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</si>
  <si>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</si>
  <si>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</si>
  <si>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</si>
  <si>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</si>
  <si>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</si>
  <si>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</si>
  <si>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</si>
  <si>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</si>
  <si>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</si>
  <si>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</si>
  <si>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</si>
  <si>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</si>
  <si>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</si>
  <si>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</si>
  <si>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</si>
  <si>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</si>
  <si>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</si>
  <si>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</si>
  <si>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</si>
  <si>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</si>
  <si>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</si>
  <si>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</si>
  <si>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</si>
  <si>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</si>
  <si>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</si>
  <si>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</si>
  <si>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</si>
  <si>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</si>
  <si>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</si>
  <si>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</si>
  <si>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</si>
  <si>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</si>
  <si>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</si>
  <si>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</si>
  <si>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</si>
  <si>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</si>
  <si>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</si>
  <si>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</si>
  <si>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</si>
  <si>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</si>
  <si>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</si>
  <si>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</si>
  <si>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</si>
  <si>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</si>
  <si>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</si>
  <si>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</si>
  <si>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</si>
  <si>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</si>
  <si>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</si>
  <si>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</si>
  <si>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</si>
  <si>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</si>
  <si>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</si>
  <si>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</si>
  <si>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</si>
  <si>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</si>
  <si>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</si>
  <si>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</si>
  <si>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</si>
  <si>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</si>
  <si>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</si>
  <si>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</si>
  <si>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</si>
  <si>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</si>
  <si>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</si>
  <si>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</si>
  <si>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</si>
  <si>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</si>
  <si>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</si>
  <si>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</si>
  <si>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</si>
  <si>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</si>
  <si>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</si>
  <si>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</si>
  <si>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</si>
  <si>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</si>
  <si>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</si>
  <si>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</si>
  <si>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</si>
  <si>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</si>
  <si>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</si>
  <si>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</si>
  <si>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</si>
  <si>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</si>
  <si>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</si>
  <si>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</si>
  <si>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</si>
  <si>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</si>
  <si>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</si>
  <si>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</si>
  <si>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</si>
  <si>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</si>
  <si>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</si>
  <si>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</si>
  <si>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</si>
  <si>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</si>
  <si>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</si>
  <si>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</si>
  <si>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</si>
  <si>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</si>
  <si>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</si>
  <si>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</si>
  <si>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</si>
  <si>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</si>
  <si>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</si>
  <si>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</si>
  <si>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</si>
  <si>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</si>
  <si>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</si>
  <si>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</si>
  <si>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</si>
  <si>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</si>
  <si>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</si>
  <si>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</si>
  <si>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</si>
  <si>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</si>
  <si>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</si>
  <si>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</si>
  <si>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</si>
  <si>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</si>
  <si>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</si>
  <si>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</si>
  <si>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</si>
  <si>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</si>
  <si>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</si>
  <si>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</si>
  <si>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</si>
  <si>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</si>
  <si>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</si>
  <si>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</si>
  <si>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</si>
  <si>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</si>
  <si>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</si>
  <si>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</si>
  <si>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</si>
  <si>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</si>
  <si>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</si>
  <si>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</si>
  <si>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</si>
  <si>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</si>
  <si>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</si>
  <si>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</si>
  <si>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</si>
  <si>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</si>
  <si>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</si>
  <si>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</si>
  <si>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</si>
  <si>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</si>
  <si>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</si>
  <si>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</si>
  <si>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</si>
  <si>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</si>
  <si>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</si>
  <si>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</si>
  <si>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</si>
  <si>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</si>
  <si>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</si>
  <si>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</si>
  <si>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</si>
  <si>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</si>
  <si>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</si>
  <si>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</si>
  <si>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</si>
  <si>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</si>
  <si>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</si>
  <si>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</si>
  <si>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</si>
  <si>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</si>
  <si>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</si>
  <si>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</si>
  <si>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</si>
  <si>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</si>
  <si>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</si>
  <si>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</si>
  <si>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</si>
  <si>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</si>
  <si>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</si>
  <si>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</si>
  <si>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</si>
  <si>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</si>
  <si>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</si>
  <si>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</si>
  <si>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</si>
  <si>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</si>
  <si>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</si>
  <si>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</si>
  <si>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</si>
  <si>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</si>
  <si>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</si>
  <si>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</si>
  <si>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</si>
  <si>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</si>
  <si>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</si>
  <si>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</si>
  <si>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</si>
  <si>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</si>
  <si>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</si>
  <si>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</si>
  <si>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</si>
  <si>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</si>
  <si>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</si>
  <si>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</si>
  <si>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</si>
  <si>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</si>
  <si>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</si>
  <si>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</si>
  <si>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</si>
  <si>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</si>
  <si>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</si>
  <si>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</si>
  <si>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</si>
  <si>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</si>
  <si>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</si>
  <si>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</si>
  <si>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</si>
  <si>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</si>
  <si>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</si>
  <si>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</si>
  <si>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</si>
  <si>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</si>
  <si>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</si>
  <si>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</si>
  <si>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</si>
  <si>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</si>
  <si>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</si>
  <si>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</si>
  <si>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</si>
  <si>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</si>
  <si>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</si>
  <si>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</si>
  <si>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</si>
  <si>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</si>
  <si>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</si>
  <si>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</si>
  <si>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</si>
  <si>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</si>
  <si>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</si>
  <si>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</si>
  <si>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</si>
  <si>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</si>
  <si>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</si>
  <si>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</si>
  <si>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</si>
  <si>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</si>
  <si>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</si>
  <si>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</si>
  <si>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</si>
  <si>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</si>
  <si>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</si>
  <si>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</si>
  <si>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</si>
  <si>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</si>
  <si>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</si>
  <si>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</si>
  <si>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</si>
  <si>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</si>
  <si>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</si>
  <si>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</si>
  <si>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</si>
  <si>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</si>
  <si>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</si>
  <si>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</si>
  <si>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</si>
  <si>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</si>
  <si>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</si>
  <si>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</si>
  <si>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</si>
  <si>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</si>
  <si>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</si>
  <si>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</si>
  <si>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</si>
  <si>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</si>
  <si>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</si>
  <si>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</si>
  <si>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</si>
  <si>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</si>
  <si>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</si>
  <si>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</si>
  <si>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</si>
  <si>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</si>
  <si>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</si>
  <si>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</si>
  <si>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</si>
  <si>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</si>
  <si>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</si>
  <si>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</si>
  <si>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</si>
  <si>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</si>
  <si>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</si>
  <si>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</si>
  <si>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</si>
  <si>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</si>
  <si>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</si>
  <si>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</si>
  <si>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</si>
  <si>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</si>
  <si>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</si>
  <si>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</si>
  <si>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</si>
  <si>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</si>
  <si>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</si>
  <si>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</si>
  <si>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</si>
  <si>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</si>
  <si>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</si>
  <si>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</si>
  <si>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</si>
  <si>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</si>
  <si>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</si>
  <si>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</si>
  <si>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</si>
  <si>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</si>
  <si>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</si>
  <si>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</si>
  <si>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</si>
  <si>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</si>
  <si>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</si>
  <si>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</si>
  <si>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</si>
  <si>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</si>
  <si>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</si>
  <si>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</si>
  <si>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</si>
  <si>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</si>
  <si>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</si>
  <si>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</si>
  <si>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</si>
  <si>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</si>
  <si>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</si>
  <si>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</si>
  <si>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</si>
  <si>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</si>
  <si>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</si>
  <si>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</si>
  <si>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</si>
  <si>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</si>
  <si>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</si>
  <si>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</si>
  <si>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</si>
  <si>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</si>
  <si>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</si>
  <si>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</si>
  <si>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</si>
  <si>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</si>
  <si>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</si>
  <si>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</si>
  <si>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</si>
  <si>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</si>
  <si>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</si>
  <si>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</si>
  <si>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</si>
  <si>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</si>
  <si>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</si>
  <si>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</si>
  <si>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</si>
  <si>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</si>
  <si>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</si>
  <si>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</si>
  <si>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</si>
  <si>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</si>
  <si>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</si>
  <si>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</si>
  <si>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</si>
  <si>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</si>
  <si>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</si>
  <si>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</si>
  <si>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</si>
  <si>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</si>
  <si>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</si>
  <si>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</si>
  <si>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</si>
  <si>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</si>
  <si>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</si>
  <si>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</si>
  <si>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</si>
  <si>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</si>
  <si>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</si>
  <si>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</si>
  <si>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</si>
  <si>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</si>
  <si>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</si>
  <si>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</si>
  <si>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</si>
  <si>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</si>
  <si>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</si>
  <si>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</si>
  <si>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</si>
  <si>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</si>
  <si>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</si>
  <si>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</si>
  <si>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</si>
  <si>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</si>
  <si>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</si>
  <si>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</si>
  <si>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</si>
  <si>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</si>
  <si>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</si>
  <si>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</si>
  <si>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</si>
  <si>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</si>
  <si>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</si>
  <si>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</si>
  <si>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</si>
  <si>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</si>
  <si>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</si>
  <si>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</si>
  <si>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</si>
  <si>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</si>
  <si>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</si>
  <si>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</si>
  <si>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</si>
  <si>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</si>
  <si>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</si>
  <si>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</si>
  <si>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</si>
  <si>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</si>
  <si>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</si>
  <si>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</si>
  <si>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</si>
  <si>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</si>
  <si>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</si>
  <si>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</si>
  <si>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</si>
  <si>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</si>
  <si>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</si>
  <si>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</si>
  <si>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</si>
  <si>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</si>
  <si>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</si>
  <si>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</si>
  <si>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</si>
  <si>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</si>
  <si>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</si>
  <si>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</si>
  <si>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</si>
  <si>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</si>
  <si>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</si>
  <si>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</si>
  <si>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</si>
  <si>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</si>
  <si>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</si>
  <si>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</si>
  <si>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</si>
  <si>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</si>
  <si>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</si>
  <si>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</si>
  <si>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</si>
  <si>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</si>
  <si>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</si>
  <si>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</si>
  <si>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</si>
  <si>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</si>
  <si>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</si>
  <si>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</si>
  <si>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</si>
  <si>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</si>
  <si>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</si>
  <si>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</si>
  <si>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</si>
  <si>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</si>
  <si>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</si>
  <si>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</si>
  <si>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</si>
  <si>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</si>
  <si>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</si>
  <si>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</si>
  <si>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</si>
  <si>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</si>
  <si>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</si>
  <si>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</si>
  <si>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</si>
  <si>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</si>
  <si>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</si>
  <si>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</si>
  <si>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</si>
  <si>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</si>
  <si>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</si>
  <si>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</si>
  <si>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</si>
  <si>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</si>
  <si>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</si>
  <si>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</si>
  <si>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</si>
  <si>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</si>
  <si>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</si>
  <si>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</si>
  <si>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</si>
  <si>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</si>
  <si>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</si>
  <si>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</si>
  <si>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</si>
  <si>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</si>
  <si>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</si>
  <si>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</si>
  <si>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</si>
  <si>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</si>
  <si>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</si>
  <si>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</si>
  <si>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</si>
  <si>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</si>
  <si>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</si>
  <si>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</si>
  <si>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</si>
  <si>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</si>
  <si>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</si>
  <si>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</si>
  <si>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</si>
  <si>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</si>
  <si>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</si>
  <si>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</si>
  <si>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</si>
  <si>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</si>
  <si>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</si>
  <si>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</si>
  <si>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</si>
  <si>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</si>
  <si>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</si>
  <si>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</si>
  <si>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</si>
  <si>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</si>
  <si>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</si>
  <si>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</si>
  <si>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</si>
  <si>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</si>
  <si>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</si>
  <si>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</si>
  <si>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</si>
  <si>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</si>
  <si>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</si>
  <si>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</si>
  <si>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</si>
  <si>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</si>
  <si>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</si>
  <si>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</si>
  <si>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</si>
  <si>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</si>
  <si>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</si>
  <si>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</si>
  <si>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</si>
  <si>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</si>
  <si>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</si>
  <si>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</si>
  <si>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</si>
  <si>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</si>
  <si>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</si>
  <si>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</si>
  <si>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</si>
  <si>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</si>
  <si>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</si>
  <si>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</si>
  <si>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</si>
  <si>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</si>
  <si>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</si>
  <si>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</si>
  <si>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</si>
  <si>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</si>
  <si>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</si>
  <si>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</si>
  <si>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</si>
  <si>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</si>
  <si>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</si>
  <si>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</si>
  <si>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</si>
  <si>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</si>
  <si>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</si>
  <si>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</si>
  <si>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</si>
  <si>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</si>
  <si>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</si>
  <si>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</si>
  <si>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</si>
  <si>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</si>
  <si>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</si>
  <si>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</si>
  <si>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</si>
  <si>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</si>
  <si>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</si>
  <si>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</si>
  <si>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</si>
  <si>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</si>
  <si>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</si>
  <si>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</si>
  <si>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</si>
  <si>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</si>
  <si>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</si>
  <si>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</si>
  <si>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</si>
  <si>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</si>
  <si>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</si>
  <si>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</si>
  <si>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</si>
  <si>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</si>
  <si>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</si>
  <si>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</si>
  <si>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</si>
  <si>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</si>
  <si>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</si>
  <si>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</si>
  <si>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</si>
  <si>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</si>
  <si>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</si>
  <si>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</si>
  <si>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</si>
  <si>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</si>
  <si>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</si>
  <si>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</si>
  <si>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</si>
  <si>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</si>
  <si>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</si>
  <si>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</si>
  <si>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</si>
  <si>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</si>
  <si>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</si>
  <si>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</si>
  <si>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</si>
  <si>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</si>
  <si>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</si>
  <si>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</si>
  <si>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</si>
  <si>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</si>
  <si>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</si>
  <si>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</si>
  <si>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</si>
  <si>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</si>
  <si>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</si>
  <si>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</si>
  <si>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</si>
  <si>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</si>
  <si>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</si>
  <si>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</si>
  <si>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</si>
  <si>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</si>
  <si>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</si>
  <si>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</si>
  <si>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</si>
  <si>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</si>
  <si>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</si>
  <si>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</si>
  <si>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</si>
  <si>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</si>
  <si>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</si>
  <si>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</si>
  <si>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</si>
  <si>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</si>
  <si>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</si>
  <si>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</si>
  <si>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</si>
  <si>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</si>
  <si>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</si>
  <si>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</si>
  <si>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</si>
  <si>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</si>
  <si>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</si>
  <si>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</si>
  <si>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</si>
  <si>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</si>
  <si>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</si>
  <si>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</si>
  <si>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</si>
  <si>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</si>
  <si>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</si>
  <si>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</si>
  <si>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</si>
  <si>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</si>
  <si>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</si>
  <si>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</si>
  <si>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</si>
  <si>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</si>
  <si>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</si>
  <si>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</si>
  <si>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</si>
  <si>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</si>
  <si>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</si>
  <si>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</si>
  <si>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</si>
  <si>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</si>
  <si>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</si>
  <si>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</si>
  <si>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</si>
  <si>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</si>
  <si>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</si>
  <si>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</si>
  <si>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</si>
  <si>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</si>
  <si>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</si>
  <si>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</si>
  <si>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</si>
  <si>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</si>
  <si>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</si>
  <si>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</si>
  <si>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</si>
  <si>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</si>
  <si>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</si>
  <si>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</si>
  <si>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</si>
  <si>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</si>
  <si>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</si>
  <si>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</si>
  <si>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</si>
  <si>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</si>
  <si>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</si>
  <si>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</si>
  <si>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</si>
  <si>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</si>
  <si>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</si>
  <si>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</si>
  <si>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</si>
  <si>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</si>
  <si>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</si>
  <si>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</si>
  <si>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</si>
  <si>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</si>
  <si>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</si>
  <si>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</si>
  <si>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</si>
  <si>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</si>
  <si>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</si>
  <si>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</si>
  <si>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</si>
  <si>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</si>
  <si>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</si>
  <si>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</si>
  <si>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</si>
  <si>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</si>
  <si>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</si>
  <si>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</si>
  <si>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</si>
  <si>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</si>
  <si>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</si>
  <si>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</si>
  <si>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</si>
  <si>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</si>
  <si>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</si>
  <si>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</si>
  <si>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</si>
  <si>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</si>
  <si>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</si>
  <si>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</si>
  <si>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</si>
  <si>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</si>
  <si>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</si>
  <si>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</si>
  <si>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</si>
  <si>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</si>
  <si>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</si>
  <si>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</si>
  <si>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</si>
  <si>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</si>
  <si>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</si>
  <si>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</si>
  <si>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</si>
  <si>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</si>
  <si>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</si>
  <si>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</si>
  <si>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</si>
  <si>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</si>
  <si>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</si>
  <si>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</si>
  <si>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</si>
  <si>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</si>
  <si>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</si>
  <si>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</si>
  <si>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</si>
  <si>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</si>
  <si>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</si>
  <si>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</si>
  <si>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</si>
  <si>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</si>
  <si>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</si>
  <si>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</si>
  <si>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</si>
  <si>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</si>
  <si>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</si>
  <si>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</si>
  <si>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</si>
  <si>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</si>
  <si>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</si>
  <si>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</si>
  <si>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</si>
  <si>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</si>
  <si>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</si>
  <si>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</si>
  <si>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</si>
  <si>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</si>
  <si>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</si>
  <si>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</si>
  <si>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</si>
  <si>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</si>
  <si>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</si>
  <si>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</si>
  <si>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</si>
  <si>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</si>
  <si>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</si>
  <si>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</si>
  <si>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</si>
  <si>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</si>
  <si>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</si>
  <si>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</si>
  <si>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</si>
  <si>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</si>
  <si>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</si>
  <si>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</si>
  <si>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</si>
  <si>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</si>
  <si>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</si>
  <si>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</si>
  <si>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</si>
  <si>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</si>
  <si>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</si>
  <si>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</si>
  <si>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</si>
  <si>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</si>
  <si>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</si>
  <si>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</si>
  <si>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</si>
  <si>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</si>
  <si>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</si>
  <si>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</si>
  <si>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</si>
  <si>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</si>
  <si>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</si>
  <si>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</si>
  <si>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</si>
  <si>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</si>
  <si>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</si>
  <si>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</si>
  <si>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</si>
  <si>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</si>
  <si>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</si>
  <si>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</si>
  <si>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</si>
  <si>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</si>
  <si>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</si>
  <si>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</si>
  <si>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</si>
  <si>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</si>
  <si>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</si>
  <si>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</si>
  <si>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</si>
  <si>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</si>
  <si>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</si>
  <si>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</si>
  <si>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</si>
  <si>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</si>
  <si>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</si>
  <si>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</si>
  <si>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</si>
  <si>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</si>
  <si>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</si>
  <si>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</si>
  <si>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</si>
  <si>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</si>
  <si>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</si>
  <si>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</si>
  <si>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</si>
  <si>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</si>
  <si>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</si>
  <si>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</si>
  <si>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</si>
  <si>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</si>
  <si>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</si>
  <si>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</si>
  <si>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</si>
  <si>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</si>
  <si>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</si>
  <si>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</si>
  <si>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</si>
  <si>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</si>
  <si>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</si>
  <si>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</si>
  <si>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</si>
  <si>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</si>
  <si>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</si>
  <si>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</si>
  <si>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</si>
  <si>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</si>
  <si>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</si>
  <si>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</si>
  <si>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</si>
  <si>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</si>
  <si>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</si>
  <si>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</si>
  <si>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</si>
  <si>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</si>
  <si>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</si>
  <si>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</si>
  <si>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</si>
  <si>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</si>
  <si>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</si>
  <si>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</si>
  <si>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</si>
  <si>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</si>
  <si>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</si>
  <si>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</si>
  <si>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</si>
  <si>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</si>
  <si>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</si>
  <si>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</si>
  <si>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</si>
  <si>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</si>
  <si>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</si>
  <si>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</si>
  <si>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</si>
  <si>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</si>
  <si>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</si>
  <si>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</si>
  <si>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</si>
  <si>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</si>
  <si>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</si>
  <si>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</si>
  <si>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</si>
  <si>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</si>
  <si>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</si>
  <si>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</si>
  <si>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</si>
  <si>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</si>
  <si>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</si>
  <si>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</si>
  <si>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</si>
  <si>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</si>
  <si>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</si>
  <si>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</si>
  <si>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</si>
  <si>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</si>
  <si>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</si>
  <si>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</si>
  <si>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</si>
  <si>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</si>
  <si>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</si>
  <si>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</si>
  <si>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</si>
  <si>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</si>
  <si>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</si>
  <si>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</si>
  <si>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</si>
  <si>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</si>
  <si>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</si>
  <si>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</si>
  <si>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</si>
  <si>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</si>
  <si>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</si>
  <si>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</si>
  <si>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</si>
  <si>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</si>
  <si>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</si>
  <si>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</si>
  <si>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</si>
  <si>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</si>
  <si>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</si>
  <si>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</si>
  <si>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</si>
  <si>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</si>
  <si>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</si>
  <si>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</si>
  <si>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</si>
  <si>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</si>
  <si>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</si>
  <si>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</si>
  <si>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</si>
  <si>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</si>
  <si>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</si>
  <si>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</si>
  <si>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</si>
  <si>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</si>
  <si>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</si>
  <si>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</si>
  <si>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</si>
  <si>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</si>
  <si>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</si>
  <si>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</si>
  <si>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</si>
  <si>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</si>
  <si>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</si>
  <si>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</si>
  <si>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</si>
  <si>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</si>
  <si>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</si>
  <si>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</si>
  <si>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</si>
  <si>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</si>
  <si>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</si>
  <si>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</si>
  <si>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</si>
  <si>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</si>
  <si>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</si>
  <si>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</si>
  <si>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</si>
  <si>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</si>
  <si>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</si>
  <si>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</si>
  <si>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</si>
  <si>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</si>
  <si>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</si>
  <si>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</si>
  <si>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</si>
  <si>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</si>
  <si>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</si>
  <si>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</si>
  <si>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</si>
  <si>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</si>
  <si>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</si>
  <si>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</si>
  <si>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</si>
  <si>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</si>
  <si>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</si>
  <si>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</si>
  <si>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</si>
  <si>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</si>
  <si>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</si>
  <si>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</si>
  <si>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</si>
  <si>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</si>
  <si>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</si>
  <si>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</si>
  <si>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</si>
  <si>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</si>
  <si>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</si>
  <si>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</si>
  <si>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</si>
  <si>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</si>
  <si>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</si>
  <si>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</si>
  <si>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</si>
  <si>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</si>
  <si>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</si>
  <si>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</si>
  <si>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</si>
  <si>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</si>
  <si>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</si>
  <si>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</si>
  <si>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</si>
  <si>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</si>
  <si>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</si>
  <si>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</si>
  <si>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</si>
  <si>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</si>
  <si>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</si>
  <si>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</si>
  <si>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</si>
  <si>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</si>
  <si>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</si>
  <si>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</si>
  <si>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</si>
  <si>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</si>
  <si>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</si>
  <si>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</si>
  <si>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</si>
  <si>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</si>
  <si>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</si>
  <si>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</si>
  <si>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</si>
  <si>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</si>
  <si>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</si>
  <si>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</si>
  <si>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</si>
  <si>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</si>
  <si>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</si>
  <si>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</si>
  <si>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</si>
  <si>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</si>
  <si>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</si>
  <si>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</si>
  <si>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</si>
  <si>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</si>
  <si>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</si>
  <si>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</si>
  <si>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</si>
  <si>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</si>
  <si>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</si>
  <si>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</si>
  <si>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</si>
  <si>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</si>
  <si>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</si>
  <si>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</si>
  <si>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</si>
  <si>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</si>
  <si>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</si>
  <si>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</si>
  <si>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</si>
  <si>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</si>
  <si>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</si>
  <si>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</si>
  <si>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</si>
  <si>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</si>
  <si>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</si>
  <si>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</si>
  <si>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</si>
  <si>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</si>
  <si>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</si>
  <si>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</si>
  <si>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</si>
  <si>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</si>
  <si>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</si>
  <si>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</si>
  <si>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</si>
  <si>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</si>
  <si>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</si>
  <si>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</si>
  <si>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</si>
  <si>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</si>
  <si>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</si>
  <si>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</si>
  <si>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</si>
  <si>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</si>
  <si>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</si>
  <si>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</si>
  <si>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</si>
  <si>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</si>
  <si>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</si>
  <si>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</si>
  <si>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</si>
  <si>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</si>
  <si>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</si>
  <si>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</si>
  <si>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</si>
  <si>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</si>
  <si>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</si>
  <si>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</si>
  <si>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</si>
  <si>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</si>
  <si>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</si>
  <si>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</si>
  <si>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</si>
  <si>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</si>
  <si>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</si>
  <si>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</si>
  <si>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</si>
  <si>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</si>
  <si>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</si>
  <si>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</si>
  <si>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</si>
  <si>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</si>
  <si>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</si>
  <si>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</si>
  <si>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</si>
  <si>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</si>
  <si>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</si>
  <si>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</si>
  <si>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</si>
  <si>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</si>
  <si>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</si>
  <si>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</si>
  <si>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</si>
  <si>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</si>
  <si>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</si>
  <si>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</si>
  <si>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</si>
  <si>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</si>
  <si>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</si>
  <si>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</si>
  <si>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</si>
  <si>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</si>
  <si>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</si>
  <si>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</si>
  <si>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</si>
  <si>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</si>
  <si>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</si>
  <si>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</si>
  <si>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</si>
  <si>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</si>
  <si>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</si>
  <si>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</si>
  <si>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</si>
  <si>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</si>
  <si>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</si>
  <si>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</si>
  <si>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</si>
  <si>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</si>
  <si>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</si>
  <si>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</si>
  <si>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</si>
  <si>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</si>
  <si>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</si>
  <si>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</si>
  <si>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</si>
  <si>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</si>
  <si>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</si>
  <si>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</si>
  <si>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</si>
  <si>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</si>
  <si>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</si>
  <si>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</si>
  <si>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</si>
  <si>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</si>
  <si>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</si>
  <si>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</si>
  <si>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</si>
  <si>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</si>
  <si>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</si>
  <si>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</si>
  <si>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</si>
  <si>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</si>
  <si>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</si>
  <si>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</si>
  <si>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</si>
  <si>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</si>
  <si>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</si>
  <si>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</si>
  <si>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</si>
  <si>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</si>
  <si>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</si>
  <si>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</si>
  <si>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</si>
  <si>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</si>
  <si>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</si>
  <si>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</si>
  <si>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</si>
  <si>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</si>
  <si>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</si>
  <si>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</si>
  <si>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</si>
  <si>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</si>
  <si>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</si>
  <si>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</si>
  <si>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</si>
  <si>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</si>
  <si>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</si>
  <si>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</si>
  <si>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</si>
  <si>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</si>
  <si>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</si>
  <si>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</si>
  <si>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</si>
  <si>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</si>
  <si>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</si>
  <si>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</si>
  <si>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</si>
  <si>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</si>
  <si>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</si>
  <si>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</si>
  <si>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</si>
  <si>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</si>
  <si>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</si>
  <si>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</si>
  <si>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</si>
  <si>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</si>
  <si>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</si>
  <si>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</si>
  <si>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</si>
  <si>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</si>
  <si>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</si>
  <si>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</si>
  <si>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</si>
  <si>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</si>
  <si>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</si>
  <si>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</si>
  <si>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</si>
  <si>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</si>
  <si>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</si>
  <si>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</si>
  <si>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</si>
  <si>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</si>
  <si>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</si>
  <si>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</si>
  <si>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</si>
  <si>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</si>
  <si>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</si>
  <si>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</si>
  <si>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</si>
  <si>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</si>
  <si>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</si>
  <si>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</si>
  <si>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</si>
  <si>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</si>
  <si>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</si>
  <si>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</si>
  <si>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</si>
  <si>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</si>
  <si>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</si>
  <si>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</si>
  <si>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</si>
  <si>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</si>
  <si>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</si>
  <si>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</si>
  <si>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</si>
  <si>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</si>
  <si>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</si>
  <si>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</si>
  <si>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</si>
  <si>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</si>
  <si>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</si>
  <si>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</si>
  <si>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</si>
  <si>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</si>
  <si>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</si>
  <si>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</si>
  <si>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</si>
  <si>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</si>
  <si>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</si>
  <si>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</si>
  <si>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</si>
  <si>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</si>
  <si>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</si>
  <si>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</si>
  <si>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</si>
  <si>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</si>
  <si>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</si>
  <si>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</si>
  <si>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</si>
  <si>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</si>
  <si>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</si>
  <si>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</si>
  <si>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</si>
  <si>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</si>
  <si>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</si>
  <si>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</si>
  <si>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</si>
  <si>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</si>
  <si>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</si>
  <si>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</si>
  <si>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</si>
  <si>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</si>
  <si>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</si>
  <si>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</si>
  <si>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</si>
  <si>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</si>
  <si>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</si>
  <si>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</si>
  <si>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</si>
  <si>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</si>
  <si>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</si>
  <si>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</si>
  <si>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</si>
  <si>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</si>
  <si>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</si>
  <si>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</si>
  <si>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</si>
  <si>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</si>
  <si>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</si>
  <si>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</si>
  <si>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</si>
  <si>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</si>
  <si>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</si>
  <si>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</si>
  <si>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</si>
  <si>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</si>
  <si>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</si>
  <si>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</si>
  <si>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</si>
  <si>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</si>
  <si>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</si>
  <si>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</si>
  <si>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</si>
  <si>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</si>
  <si>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</si>
  <si>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</si>
  <si>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</si>
  <si>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</si>
  <si>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</si>
  <si>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</si>
  <si>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</si>
  <si>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</si>
  <si>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</si>
  <si>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</si>
  <si>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</si>
  <si>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</si>
  <si>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</si>
  <si>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</si>
  <si>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</si>
  <si>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</si>
  <si>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</si>
  <si>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</si>
  <si>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</si>
  <si>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</si>
  <si>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</si>
  <si>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</si>
  <si>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</si>
  <si>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</si>
  <si>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</si>
  <si>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</si>
  <si>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</si>
  <si>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</si>
  <si>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</si>
  <si>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</si>
  <si>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</si>
  <si>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</si>
  <si>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</si>
  <si>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</si>
  <si>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</si>
  <si>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</si>
  <si>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</si>
  <si>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</si>
  <si>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</si>
  <si>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</si>
  <si>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</si>
  <si>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</si>
  <si>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</si>
  <si>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</si>
  <si>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</si>
  <si>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</si>
  <si>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</si>
  <si>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</si>
  <si>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</si>
  <si>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</si>
  <si>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</si>
  <si>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</si>
  <si>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</si>
  <si>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</si>
  <si>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</si>
  <si>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</si>
  <si>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</si>
  <si>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</si>
  <si>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</si>
  <si>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</si>
  <si>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</si>
  <si>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</si>
  <si>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</si>
  <si>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</si>
  <si>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</si>
  <si>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</si>
  <si>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</si>
  <si>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</si>
  <si>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</si>
  <si>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</si>
  <si>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</si>
  <si>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</si>
  <si>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</si>
  <si>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</si>
  <si>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</si>
  <si>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</si>
  <si>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</si>
  <si>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</si>
  <si>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</si>
  <si>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</si>
  <si>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</si>
  <si>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</si>
  <si>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</si>
  <si>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</si>
  <si>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</si>
  <si>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</si>
  <si>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</si>
  <si>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</si>
  <si>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</si>
  <si>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</si>
  <si>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</si>
  <si>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</si>
  <si>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</si>
  <si>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</si>
  <si>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</si>
  <si>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</si>
  <si>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</si>
  <si>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</si>
  <si>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</si>
  <si>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</si>
  <si>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</si>
  <si>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</si>
  <si>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</si>
  <si>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</si>
  <si>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</si>
  <si>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</si>
  <si>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</si>
  <si>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</si>
  <si>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</si>
  <si>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</si>
  <si>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</si>
  <si>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</si>
  <si>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</si>
  <si>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</si>
  <si>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</si>
  <si>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</si>
  <si>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</si>
  <si>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</si>
  <si>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</si>
  <si>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</si>
  <si>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</si>
  <si>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</si>
  <si>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</si>
  <si>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</si>
  <si>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</si>
  <si>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</si>
  <si>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</si>
  <si>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</si>
  <si>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</si>
  <si>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</si>
  <si>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</si>
  <si>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</si>
  <si>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</si>
  <si>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</si>
  <si>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</si>
  <si>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</si>
  <si>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</si>
  <si>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</si>
  <si>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</si>
  <si>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</si>
  <si>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</si>
  <si>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</si>
  <si>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</si>
  <si>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</si>
  <si>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</si>
  <si>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</si>
  <si>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</si>
  <si>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</si>
  <si>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</si>
  <si>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</si>
  <si>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</si>
  <si>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</si>
  <si>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</si>
  <si>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</si>
  <si>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</si>
  <si>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</si>
  <si>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</si>
  <si>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</si>
  <si>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</si>
  <si>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</si>
  <si>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</si>
  <si>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</si>
  <si>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</si>
  <si>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</si>
  <si>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</si>
  <si>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</si>
  <si>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</si>
  <si>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</si>
  <si>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</si>
  <si>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</si>
  <si>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</si>
  <si>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</si>
  <si>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</si>
  <si>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</si>
  <si>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</si>
  <si>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</si>
  <si>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</si>
  <si>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</si>
  <si>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</si>
  <si>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</si>
  <si>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</si>
  <si>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</si>
  <si>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</si>
  <si>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</si>
  <si>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</si>
  <si>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</si>
  <si>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</si>
  <si>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</si>
  <si>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</si>
  <si>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</si>
  <si>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</si>
  <si>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</si>
  <si>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</si>
  <si>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</si>
  <si>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</si>
  <si>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</si>
  <si>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</si>
  <si>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</si>
  <si>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</si>
  <si>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</si>
  <si>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</si>
  <si>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</si>
  <si>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</si>
  <si>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</si>
  <si>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</si>
  <si>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</si>
  <si>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</si>
  <si>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</si>
  <si>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</si>
  <si>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</si>
  <si>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</si>
  <si>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</si>
  <si>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</si>
  <si>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</si>
  <si>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</si>
  <si>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</si>
  <si>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</si>
  <si>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</si>
  <si>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</si>
  <si>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</si>
  <si>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</si>
  <si>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</si>
  <si>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</si>
  <si>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</si>
  <si>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</si>
  <si>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</si>
  <si>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</si>
  <si>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</si>
  <si>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</si>
  <si>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</si>
  <si>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</si>
  <si>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</si>
  <si>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</si>
  <si>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</si>
  <si>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</si>
  <si>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</si>
  <si>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</si>
  <si>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</si>
  <si>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</si>
  <si>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</si>
  <si>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</si>
  <si>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</si>
  <si>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</si>
  <si>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</si>
  <si>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</si>
  <si>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</si>
  <si>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</si>
  <si>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</si>
  <si>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</si>
  <si>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</si>
  <si>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</si>
  <si>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</si>
  <si>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</si>
  <si>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</si>
  <si>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</si>
  <si>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</si>
  <si>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</si>
  <si>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</si>
  <si>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</si>
  <si>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</si>
  <si>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</si>
  <si>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</si>
  <si>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</si>
  <si>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</si>
  <si>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</si>
  <si>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</si>
  <si>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</si>
  <si>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</si>
  <si>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</si>
  <si>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</si>
  <si>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</si>
  <si>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</si>
  <si>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</si>
  <si>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</si>
  <si>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</si>
  <si>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</si>
  <si>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</si>
  <si>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</si>
  <si>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</si>
  <si>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</si>
  <si>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</si>
  <si>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</si>
  <si>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</si>
  <si>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</si>
  <si>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</si>
  <si>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</si>
  <si>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</si>
  <si>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</si>
  <si>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</si>
  <si>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</si>
  <si>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</si>
  <si>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</si>
  <si>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</si>
  <si>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</si>
  <si>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</si>
  <si>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</si>
  <si>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</si>
  <si>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</si>
  <si>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</si>
  <si>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</si>
  <si>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</si>
  <si>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</si>
  <si>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</si>
  <si>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</si>
  <si>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</si>
  <si>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</si>
  <si>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</si>
  <si>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</si>
  <si>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</si>
  <si>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</si>
  <si>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</si>
  <si>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</si>
  <si>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</si>
  <si>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</si>
  <si>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</si>
  <si>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</si>
  <si>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</si>
  <si>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</si>
  <si>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</si>
  <si>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</si>
  <si>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</si>
  <si>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</si>
  <si>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</si>
  <si>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</si>
  <si>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</si>
  <si>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</si>
  <si>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</si>
  <si>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</si>
  <si>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</si>
  <si>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</si>
  <si>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</si>
  <si>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</si>
  <si>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</si>
  <si>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</si>
  <si>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</si>
  <si>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</si>
  <si>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</si>
  <si>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</si>
  <si>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</si>
  <si>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</si>
  <si>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</si>
  <si>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</si>
  <si>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</si>
  <si>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</si>
  <si>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</si>
  <si>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</si>
  <si>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</si>
  <si>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</si>
  <si>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</si>
  <si>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</si>
  <si>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</si>
  <si>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</si>
  <si>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</si>
  <si>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</si>
  <si>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</si>
  <si>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</si>
  <si>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</si>
  <si>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</si>
  <si>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</si>
  <si>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</si>
  <si>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</si>
  <si>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</si>
  <si>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</si>
  <si>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</si>
  <si>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</si>
  <si>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</si>
  <si>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</si>
  <si>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</si>
  <si>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</si>
  <si>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</si>
  <si>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</si>
  <si>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</si>
  <si>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</si>
  <si>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</si>
  <si>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</si>
  <si>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</si>
  <si>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</si>
  <si>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</si>
  <si>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</si>
  <si>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</si>
  <si>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</si>
  <si>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</si>
  <si>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</si>
  <si>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</si>
  <si>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</si>
  <si>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</si>
  <si>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</si>
  <si>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</si>
  <si>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</si>
  <si>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</si>
  <si>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</si>
  <si>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</si>
  <si>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</si>
  <si>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</si>
  <si>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</si>
  <si>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</si>
  <si>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</si>
  <si>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</si>
  <si>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</si>
  <si>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</si>
  <si>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</si>
  <si>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</si>
  <si>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</si>
  <si>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</si>
  <si>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</si>
  <si>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</si>
  <si>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</si>
  <si>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</si>
  <si>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</si>
  <si>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</si>
  <si>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</si>
  <si>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</si>
  <si>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</si>
  <si>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</si>
  <si>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</si>
  <si>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</si>
  <si>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</si>
  <si>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</si>
  <si>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</si>
  <si>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</si>
  <si>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</si>
  <si>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</si>
  <si>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</si>
  <si>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</si>
  <si>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</si>
  <si>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</si>
  <si>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</si>
  <si>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</si>
  <si>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</si>
  <si>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</si>
  <si>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</si>
  <si>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</si>
  <si>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</si>
  <si>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</si>
  <si>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</si>
  <si>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</si>
  <si>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</si>
  <si>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</si>
  <si>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</si>
  <si>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</si>
  <si>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</si>
  <si>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</si>
  <si>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</si>
  <si>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</si>
  <si>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</si>
  <si>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</si>
  <si>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</si>
  <si>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</si>
  <si>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</si>
  <si>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</si>
  <si>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</si>
  <si>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</si>
  <si>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</si>
  <si>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</si>
  <si>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</si>
  <si>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</si>
  <si>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</si>
  <si>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</si>
  <si>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</si>
  <si>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</si>
  <si>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</si>
  <si>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</si>
  <si>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</si>
  <si>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</si>
  <si>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</si>
  <si>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</si>
  <si>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</si>
  <si>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</si>
  <si>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</si>
  <si>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</si>
  <si>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</si>
  <si>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</si>
  <si>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</si>
  <si>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</si>
  <si>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</si>
  <si>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</si>
  <si>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</si>
  <si>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</si>
  <si>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</si>
  <si>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</si>
  <si>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</si>
  <si>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</si>
  <si>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</si>
  <si>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</si>
  <si>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</si>
  <si>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</si>
  <si>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</si>
  <si>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</si>
  <si>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</si>
  <si>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</si>
  <si>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</si>
  <si>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</si>
  <si>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</si>
  <si>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</si>
  <si>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</si>
  <si>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</si>
  <si>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</si>
  <si>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</si>
  <si>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</si>
  <si>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</si>
  <si>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</si>
  <si>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</si>
  <si>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</si>
  <si>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</si>
  <si>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</si>
  <si>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</si>
  <si>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</si>
  <si>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</si>
  <si>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</si>
  <si>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</si>
  <si>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</si>
  <si>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</si>
  <si>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</si>
  <si>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</si>
  <si>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</si>
  <si>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</si>
  <si>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</si>
  <si>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</si>
  <si>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</si>
  <si>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</si>
  <si>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</si>
  <si>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</si>
  <si>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</si>
  <si>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</si>
  <si>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</si>
  <si>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</si>
  <si>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</si>
  <si>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</si>
  <si>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</si>
  <si>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</si>
  <si>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</si>
  <si>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</si>
  <si>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</si>
  <si>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</si>
  <si>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</si>
  <si>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</si>
  <si>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</si>
  <si>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</si>
  <si>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</si>
  <si>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</si>
  <si>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</si>
  <si>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</si>
  <si>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</si>
  <si>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</si>
  <si>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</si>
  <si>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</si>
  <si>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</si>
  <si>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</si>
  <si>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</si>
  <si>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</si>
  <si>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</si>
  <si>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</si>
  <si>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</si>
  <si>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</si>
  <si>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</si>
  <si>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</si>
  <si>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</si>
  <si>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</si>
  <si>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</si>
  <si>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</si>
  <si>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</si>
  <si>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</si>
  <si>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</si>
  <si>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</si>
  <si>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</si>
  <si>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</si>
  <si>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</si>
  <si>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</si>
  <si>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</si>
  <si>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</si>
  <si>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</si>
  <si>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</si>
  <si>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</si>
  <si>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</si>
  <si>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</si>
  <si>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</si>
  <si>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</si>
  <si>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</si>
  <si>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</si>
  <si>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</si>
  <si>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</si>
  <si>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</si>
  <si>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</si>
  <si>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</si>
  <si>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</si>
  <si>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</si>
  <si>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</si>
  <si>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</si>
  <si>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</si>
  <si>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</si>
  <si>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</si>
  <si>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</si>
  <si>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</si>
  <si>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</si>
  <si>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</si>
  <si>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</si>
  <si>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</si>
  <si>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</si>
  <si>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</si>
  <si>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</si>
  <si>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</si>
  <si>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</si>
  <si>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</si>
  <si>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</si>
  <si>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</si>
  <si>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</si>
  <si>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</si>
  <si>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</si>
  <si>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</si>
  <si>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</si>
  <si>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</si>
  <si>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</si>
  <si>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</si>
  <si>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</si>
  <si>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</si>
  <si>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</si>
  <si>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</si>
  <si>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</si>
  <si>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</si>
  <si>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</si>
  <si>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</si>
  <si>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</si>
  <si>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</si>
  <si>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</si>
  <si>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</si>
  <si>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</si>
  <si>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</si>
  <si>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</si>
  <si>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</si>
  <si>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</si>
  <si>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</si>
  <si>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</si>
  <si>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</si>
  <si>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</si>
  <si>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</si>
  <si>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</si>
  <si>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</si>
  <si>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</si>
  <si>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</si>
  <si>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</si>
  <si>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</si>
  <si>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</si>
  <si>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</si>
  <si>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</si>
  <si>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</si>
  <si>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</si>
  <si>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</si>
  <si>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</si>
  <si>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</si>
  <si>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</si>
  <si>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</si>
  <si>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</si>
  <si>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</si>
  <si>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</si>
  <si>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</si>
  <si>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</si>
  <si>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</si>
  <si>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</si>
  <si>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</si>
  <si>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</si>
  <si>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</si>
  <si>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</si>
  <si>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</si>
  <si>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</si>
  <si>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</si>
  <si>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</si>
  <si>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</si>
  <si>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</si>
  <si>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</si>
  <si>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</si>
  <si>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</si>
  <si>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</si>
  <si>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</si>
  <si>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</si>
  <si>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</si>
  <si>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</si>
  <si>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</si>
  <si>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</si>
  <si>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</si>
  <si>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</si>
  <si>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</si>
  <si>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</si>
  <si>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</si>
  <si>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</si>
  <si>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</si>
  <si>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</si>
  <si>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</si>
  <si>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</si>
  <si>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</si>
  <si>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</si>
  <si>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</si>
  <si>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</si>
  <si>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</si>
  <si>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</si>
  <si>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</si>
  <si>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</si>
  <si>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</si>
  <si>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</si>
  <si>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</si>
  <si>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</si>
  <si>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</si>
  <si>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</si>
  <si>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</si>
  <si>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</si>
  <si>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</si>
  <si>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</si>
  <si>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</si>
  <si>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</si>
  <si>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</si>
  <si>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</si>
  <si>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</si>
  <si>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</si>
  <si>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</si>
  <si>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</si>
  <si>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</si>
  <si>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</si>
  <si>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</si>
  <si>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</si>
  <si>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</si>
  <si>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</si>
  <si>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</si>
  <si>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</si>
  <si>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</si>
  <si>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</si>
  <si>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</si>
  <si>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</si>
  <si>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</si>
  <si>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</si>
  <si>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</si>
  <si>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</si>
  <si>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</si>
  <si>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</si>
  <si>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</si>
  <si>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</si>
  <si>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</si>
  <si>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</si>
  <si>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</si>
  <si>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</si>
  <si>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</si>
  <si>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</si>
  <si>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</si>
  <si>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</si>
  <si>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</si>
  <si>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</si>
  <si>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</si>
  <si>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</si>
  <si>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</si>
  <si>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</si>
  <si>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</si>
  <si>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</si>
  <si>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</si>
  <si>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</si>
  <si>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</si>
  <si>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</si>
  <si>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</si>
  <si>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</si>
  <si>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</si>
  <si>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</si>
  <si>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</si>
  <si>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</si>
  <si>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</si>
  <si>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</si>
  <si>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</si>
  <si>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</si>
  <si>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</si>
  <si>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</si>
  <si>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</si>
  <si>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</si>
  <si>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</si>
  <si>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</si>
  <si>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</si>
  <si>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</si>
  <si>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</si>
  <si>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</si>
  <si>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</si>
  <si>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</si>
  <si>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</si>
  <si>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</si>
  <si>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</si>
  <si>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</si>
  <si>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</si>
  <si>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</si>
  <si>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</si>
  <si>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</si>
  <si>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</si>
  <si>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</si>
  <si>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</si>
  <si>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</si>
  <si>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</si>
  <si>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</si>
  <si>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</si>
  <si>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</si>
  <si>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</si>
  <si>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</si>
  <si>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</si>
  <si>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</si>
  <si>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</si>
  <si>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</si>
  <si>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</si>
  <si>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</si>
  <si>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</si>
  <si>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</si>
  <si>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</si>
  <si>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</si>
  <si>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</si>
  <si>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</si>
  <si>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</si>
  <si>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</si>
  <si>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</si>
  <si>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</si>
  <si>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</si>
  <si>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</si>
  <si>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</si>
  <si>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</si>
  <si>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</si>
  <si>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</si>
  <si>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</si>
  <si>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</si>
  <si>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</si>
  <si>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</si>
  <si>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</si>
  <si>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</si>
  <si>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</si>
  <si>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</si>
  <si>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</si>
  <si>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</si>
  <si>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</si>
  <si>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</si>
  <si>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</si>
  <si>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</si>
  <si>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</si>
  <si>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</si>
  <si>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</si>
  <si>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</si>
  <si>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</si>
  <si>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</si>
  <si>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</si>
  <si>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</si>
  <si>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</si>
  <si>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</si>
  <si>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</si>
  <si>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</si>
  <si>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</si>
  <si>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</si>
  <si>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</si>
  <si>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</si>
  <si>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</si>
  <si>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</si>
  <si>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</si>
  <si>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</si>
  <si>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</si>
  <si>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</si>
  <si>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</si>
  <si>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</si>
  <si>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</si>
  <si>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</si>
  <si>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</si>
  <si>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</si>
  <si>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</si>
  <si>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</si>
  <si>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</si>
  <si>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</si>
  <si>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</si>
  <si>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</si>
  <si>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</si>
  <si>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</si>
  <si>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</si>
  <si>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</si>
  <si>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</si>
  <si>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</si>
  <si>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</si>
  <si>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</si>
  <si>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</si>
  <si>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</si>
  <si>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</si>
  <si>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</si>
  <si>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</si>
  <si>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</si>
  <si>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</si>
  <si>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</si>
  <si>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</si>
  <si>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</si>
  <si>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</si>
  <si>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</si>
  <si>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</si>
  <si>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</si>
  <si>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</si>
  <si>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</si>
  <si>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</si>
  <si>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</si>
  <si>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</si>
  <si>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</si>
  <si>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</si>
  <si>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</si>
  <si>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</si>
  <si>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</si>
  <si>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</si>
  <si>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</si>
  <si>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</si>
  <si>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</si>
  <si>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</si>
  <si>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</si>
  <si>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</si>
  <si>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</si>
  <si>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</si>
  <si>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</si>
  <si>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</si>
  <si>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</si>
  <si>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</si>
  <si>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</si>
  <si>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</si>
  <si>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</si>
  <si>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</si>
  <si>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</si>
  <si>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</si>
  <si>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</si>
  <si>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</si>
  <si>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</si>
  <si>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</si>
  <si>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</si>
  <si>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</si>
  <si>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</si>
  <si>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</si>
  <si>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</si>
  <si>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</si>
  <si>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</si>
  <si>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</si>
  <si>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</si>
  <si>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</si>
  <si>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</si>
  <si>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</si>
  <si>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</si>
  <si>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</si>
  <si>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</si>
  <si>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</si>
  <si>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</si>
  <si>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</si>
  <si>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</si>
  <si>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</si>
  <si>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</si>
  <si>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</si>
  <si>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</si>
  <si>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</si>
  <si>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</si>
  <si>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</si>
  <si>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</si>
  <si>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</si>
  <si>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</si>
  <si>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</si>
  <si>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</si>
  <si>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</si>
  <si>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</si>
  <si>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</si>
  <si>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</si>
  <si>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</si>
  <si>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</si>
  <si>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</si>
  <si>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</si>
  <si>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</si>
  <si>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</si>
  <si>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</si>
  <si>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</si>
  <si>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</si>
  <si>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</si>
  <si>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</si>
  <si>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</si>
  <si>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</si>
  <si>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</si>
  <si>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</si>
  <si>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</si>
  <si>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</si>
  <si>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</si>
  <si>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</si>
  <si>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</si>
  <si>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</si>
  <si>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</si>
  <si>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</si>
  <si>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</si>
  <si>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</si>
  <si>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</si>
  <si>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</si>
  <si>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</si>
  <si>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</si>
  <si>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</si>
  <si>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</si>
  <si>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</si>
  <si>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</si>
  <si>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</si>
  <si>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</si>
  <si>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</si>
  <si>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</si>
  <si>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</si>
  <si>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</si>
  <si>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</si>
  <si>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</si>
  <si>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</si>
  <si>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</si>
  <si>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</si>
  <si>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</si>
  <si>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</si>
  <si>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</si>
  <si>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</si>
  <si>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</si>
  <si>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</si>
  <si>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</si>
  <si>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</si>
  <si>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</si>
  <si>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</si>
  <si>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</si>
  <si>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</si>
  <si>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</si>
  <si>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</si>
  <si>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</si>
  <si>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</si>
  <si>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</si>
  <si>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</si>
  <si>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</si>
  <si>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</si>
  <si>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</si>
  <si>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</si>
  <si>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</si>
  <si>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</si>
  <si>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</si>
  <si>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</si>
  <si>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</si>
  <si>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</si>
  <si>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</si>
  <si>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</si>
  <si>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</si>
  <si>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</si>
  <si>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</si>
  <si>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</si>
  <si>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</si>
  <si>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</si>
  <si>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</si>
  <si>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</si>
  <si>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</si>
  <si>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</si>
  <si>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</si>
  <si>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</si>
  <si>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</si>
  <si>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</si>
  <si>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</si>
  <si>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</si>
  <si>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</si>
  <si>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</si>
  <si>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</si>
  <si>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</si>
  <si>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</si>
  <si>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</si>
  <si>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</si>
  <si>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</si>
  <si>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</si>
  <si>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</si>
  <si>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</si>
  <si>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</si>
  <si>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</si>
  <si>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</si>
  <si>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</si>
  <si>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</si>
  <si>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</si>
  <si>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</si>
  <si>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</si>
  <si>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</si>
  <si>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</si>
  <si>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</si>
  <si>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</si>
  <si>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</si>
  <si>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</si>
  <si>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</si>
  <si>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</si>
  <si>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</si>
  <si>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</si>
  <si>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</si>
  <si>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</si>
  <si>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</si>
  <si>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</si>
  <si>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</si>
  <si>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</si>
  <si>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</si>
  <si>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</si>
  <si>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</si>
  <si>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</si>
  <si>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</si>
  <si>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</si>
  <si>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</si>
  <si>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</si>
  <si>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</si>
  <si>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</si>
  <si>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</si>
  <si>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</si>
  <si>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</si>
  <si>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</si>
  <si>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</si>
  <si>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</si>
  <si>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</si>
  <si>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</si>
  <si>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</si>
  <si>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</si>
  <si>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</si>
  <si>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</si>
  <si>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</si>
  <si>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</si>
  <si>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</si>
  <si>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</si>
  <si>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</si>
  <si>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</si>
  <si>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</si>
  <si>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</si>
  <si>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</si>
  <si>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</si>
  <si>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</si>
  <si>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</si>
  <si>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</si>
  <si>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</si>
  <si>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</si>
  <si>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</si>
  <si>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</si>
  <si>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</si>
  <si>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</si>
  <si>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</si>
  <si>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</si>
  <si>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</si>
  <si>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</si>
  <si>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</si>
  <si>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</si>
  <si>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</si>
  <si>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</si>
  <si>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</si>
  <si>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</si>
  <si>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</si>
  <si>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</si>
  <si>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</si>
  <si>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</si>
  <si>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</si>
  <si>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</si>
  <si>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</si>
  <si>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</si>
  <si>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</si>
  <si>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</si>
  <si>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</si>
  <si>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</si>
  <si>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</si>
  <si>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</si>
  <si>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</si>
  <si>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</si>
  <si>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</si>
  <si>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</si>
  <si>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</si>
  <si>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</si>
  <si>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</si>
  <si>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</si>
  <si>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</si>
  <si>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</si>
  <si>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</si>
  <si>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</si>
  <si>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</si>
  <si>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</si>
  <si>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</si>
  <si>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</si>
  <si>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</si>
  <si>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</si>
  <si>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</si>
  <si>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</si>
  <si>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</si>
  <si>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</si>
  <si>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</si>
  <si>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</si>
  <si>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</si>
  <si>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</si>
  <si>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</si>
  <si>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</si>
  <si>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</si>
  <si>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</si>
  <si>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</si>
  <si>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</si>
  <si>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</si>
  <si>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</si>
  <si>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</si>
  <si>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</si>
  <si>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</si>
  <si>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</si>
  <si>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</si>
  <si>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</si>
  <si>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</si>
  <si>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</si>
  <si>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</si>
  <si>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</si>
  <si>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</si>
  <si>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</si>
  <si>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</si>
  <si>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</si>
  <si>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</si>
  <si>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</si>
  <si>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</si>
  <si>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</si>
  <si>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</si>
  <si>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</si>
  <si>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</si>
  <si>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</si>
  <si>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</si>
  <si>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</si>
  <si>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</si>
  <si>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</si>
  <si>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</si>
  <si>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</si>
  <si>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</si>
  <si>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</si>
  <si>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</si>
  <si>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</si>
  <si>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</si>
  <si>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</si>
  <si>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</si>
  <si>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</si>
  <si>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</si>
  <si>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</si>
  <si>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</si>
  <si>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</si>
  <si>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</si>
  <si>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</si>
  <si>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</si>
  <si>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</si>
  <si>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</si>
  <si>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</si>
  <si>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</si>
  <si>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</si>
  <si>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</si>
  <si>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</si>
  <si>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</si>
  <si>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</si>
  <si>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</si>
  <si>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</si>
  <si>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</si>
  <si>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</si>
  <si>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</si>
  <si>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</si>
  <si>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</si>
  <si>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</si>
  <si>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</si>
  <si>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</si>
  <si>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</si>
  <si>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</si>
  <si>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</si>
  <si>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</si>
  <si>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</si>
  <si>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</si>
  <si>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</si>
  <si>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</si>
  <si>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</si>
  <si>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</si>
  <si>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</si>
  <si>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</si>
  <si>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</si>
  <si>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</si>
  <si>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</si>
  <si>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</si>
  <si>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</si>
  <si>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</si>
  <si>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</si>
  <si>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</si>
  <si>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</si>
  <si>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</si>
  <si>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</si>
  <si>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</si>
  <si>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</si>
  <si>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</si>
  <si>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</si>
  <si>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</si>
  <si>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</si>
  <si>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</si>
  <si>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</si>
  <si>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</si>
  <si>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</si>
  <si>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</si>
  <si>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</si>
  <si>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</si>
  <si>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</si>
  <si>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</si>
  <si>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</si>
  <si>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</si>
  <si>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</si>
  <si>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</si>
  <si>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</si>
  <si>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</si>
  <si>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</si>
  <si>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</si>
  <si>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</si>
  <si>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</si>
  <si>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</si>
  <si>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</si>
  <si>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</si>
  <si>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</si>
  <si>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</si>
  <si>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</si>
  <si>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</si>
  <si>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</si>
  <si>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</si>
  <si>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</si>
  <si>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</si>
  <si>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</si>
  <si>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</si>
  <si>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</si>
  <si>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</si>
  <si>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</si>
  <si>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</si>
  <si>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</si>
  <si>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</si>
  <si>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</si>
  <si>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</si>
  <si>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</si>
  <si>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</si>
  <si>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</si>
  <si>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</si>
  <si>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</si>
  <si>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</si>
  <si>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</si>
  <si>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</si>
  <si>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</si>
  <si>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</si>
  <si>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</si>
  <si>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</si>
  <si>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</si>
  <si>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</si>
  <si>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</si>
  <si>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</si>
  <si>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</si>
  <si>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</si>
  <si>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</si>
  <si>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</si>
  <si>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</si>
  <si>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</si>
  <si>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</si>
  <si>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</si>
  <si>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</si>
  <si>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</si>
  <si>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</si>
  <si>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</si>
  <si>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</si>
  <si>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</si>
  <si>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</si>
  <si>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</si>
  <si>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</si>
  <si>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</si>
  <si>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</si>
  <si>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</si>
  <si>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</si>
  <si>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</si>
  <si>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</si>
  <si>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</si>
  <si>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</si>
  <si>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</si>
  <si>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</si>
  <si>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</si>
  <si>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</si>
  <si>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</si>
  <si>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</si>
  <si>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</si>
  <si>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</si>
  <si>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</si>
  <si>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</si>
  <si>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</si>
  <si>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</si>
  <si>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</si>
  <si>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</si>
  <si>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</si>
  <si>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</si>
  <si>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</si>
  <si>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</si>
  <si>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</si>
  <si>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</si>
  <si>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</si>
  <si>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</si>
  <si>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</si>
  <si>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</si>
  <si>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</si>
  <si>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</si>
  <si>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</si>
  <si>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</si>
  <si>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</si>
  <si>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</si>
  <si>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</si>
  <si>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</si>
  <si>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</si>
  <si>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</si>
  <si>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</si>
  <si>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</si>
  <si>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</si>
  <si>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</si>
  <si>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</si>
  <si>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</si>
  <si>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</si>
  <si>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</si>
  <si>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</si>
  <si>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</si>
  <si>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</si>
  <si>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</si>
  <si>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</si>
  <si>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</si>
  <si>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</si>
  <si>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</si>
  <si>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</si>
  <si>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</si>
  <si>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</si>
  <si>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</si>
  <si>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</si>
  <si>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</si>
  <si>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</si>
  <si>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</si>
  <si>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</si>
  <si>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</si>
  <si>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</si>
  <si>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</si>
  <si>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</si>
  <si>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</si>
  <si>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</si>
  <si>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</si>
  <si>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</si>
  <si>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</si>
  <si>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</si>
  <si>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</si>
  <si>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</si>
  <si>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</si>
  <si>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</si>
  <si>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</si>
  <si>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</si>
  <si>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</si>
  <si>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</si>
  <si>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</si>
  <si>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</si>
  <si>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</si>
  <si>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</si>
  <si>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</si>
  <si>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</si>
  <si>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</si>
  <si>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</si>
  <si>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</si>
  <si>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</si>
  <si>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</si>
  <si>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</si>
  <si>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</si>
  <si>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</si>
  <si>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</si>
  <si>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</si>
  <si>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</si>
  <si>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</si>
  <si>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</si>
  <si>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</si>
  <si>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</si>
  <si>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</si>
  <si>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</si>
  <si>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</si>
  <si>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</si>
  <si>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</si>
  <si>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</si>
  <si>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</si>
  <si>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</si>
  <si>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</si>
  <si>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</si>
  <si>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</si>
  <si>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</si>
  <si>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</si>
  <si>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</si>
  <si>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</si>
  <si>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</si>
  <si>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</si>
  <si>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</si>
  <si>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</si>
  <si>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</si>
  <si>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</si>
  <si>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</si>
  <si>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</si>
  <si>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</si>
  <si>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</si>
  <si>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</si>
  <si>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</si>
  <si>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</si>
  <si>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</si>
  <si>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</si>
  <si>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</si>
  <si>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</si>
  <si>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</si>
  <si>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</si>
  <si>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</si>
  <si>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</si>
  <si>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</si>
  <si>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</si>
  <si>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</si>
  <si>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</si>
  <si>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</si>
  <si>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</si>
  <si>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</si>
  <si>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</si>
  <si>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</si>
  <si>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</si>
  <si>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</si>
  <si>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</si>
  <si>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</si>
  <si>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</si>
  <si>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</si>
  <si>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</si>
  <si>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</si>
  <si>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</si>
  <si>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</si>
  <si>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</si>
  <si>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</si>
  <si>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</si>
  <si>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</si>
  <si>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</si>
  <si>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</si>
  <si>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</si>
  <si>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</si>
  <si>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</si>
  <si>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</si>
  <si>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</si>
  <si>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</si>
  <si>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</si>
  <si>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</si>
  <si>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</si>
  <si>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</si>
  <si>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</si>
  <si>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</si>
  <si>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</si>
  <si>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</si>
  <si>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</si>
  <si>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</si>
  <si>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</si>
  <si>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</si>
  <si>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</si>
  <si>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</si>
  <si>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</si>
  <si>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</si>
  <si>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</si>
  <si>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</si>
  <si>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</si>
  <si>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</si>
  <si>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</si>
  <si>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</si>
  <si>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</si>
  <si>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</si>
  <si>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</si>
  <si>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</si>
  <si>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</si>
  <si>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</si>
  <si>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</si>
  <si>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</si>
  <si>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</si>
  <si>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</si>
  <si>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</si>
  <si>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</si>
  <si>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</si>
  <si>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</si>
  <si>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</si>
  <si>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</si>
  <si>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</si>
  <si>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</si>
  <si>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</si>
  <si>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</si>
  <si>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</si>
  <si>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</si>
  <si>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</si>
  <si>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</si>
  <si>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</si>
  <si>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</si>
  <si>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</si>
  <si>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</si>
  <si>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</si>
  <si>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</si>
  <si>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</si>
  <si>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</si>
  <si>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</si>
  <si>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</si>
  <si>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</si>
  <si>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</si>
  <si>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</si>
  <si>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</si>
  <si>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</si>
  <si>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</si>
  <si>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</si>
  <si>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</si>
  <si>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</si>
  <si>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</si>
  <si>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</si>
  <si>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</si>
  <si>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</si>
  <si>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</si>
  <si>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</si>
  <si>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</si>
  <si>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</si>
  <si>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</si>
  <si>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</si>
  <si>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</si>
  <si>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</si>
  <si>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</si>
  <si>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</si>
  <si>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</si>
  <si>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</si>
  <si>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</si>
  <si>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</si>
  <si>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</si>
  <si>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</si>
  <si>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</si>
  <si>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</si>
  <si>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</si>
  <si>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</si>
  <si>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</si>
  <si>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</si>
  <si>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</si>
  <si>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</si>
  <si>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</si>
  <si>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</si>
  <si>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</si>
  <si>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</si>
  <si>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</si>
  <si>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</si>
  <si>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</si>
  <si>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</si>
  <si>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</si>
  <si>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</si>
  <si>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</si>
  <si>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</si>
  <si>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</si>
  <si>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</si>
  <si>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</si>
  <si>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</si>
  <si>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</si>
  <si>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</si>
  <si>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</si>
  <si>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</si>
  <si>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</si>
  <si>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</si>
  <si>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</si>
  <si>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</si>
  <si>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</si>
  <si>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</si>
  <si>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</si>
  <si>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</si>
  <si>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</si>
  <si>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</si>
  <si>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</si>
  <si>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</si>
  <si>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</si>
  <si>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</si>
  <si>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</si>
  <si>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</si>
  <si>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</si>
  <si>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</si>
  <si>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</si>
  <si>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</si>
  <si>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</si>
  <si>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</si>
  <si>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</si>
  <si>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</si>
  <si>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</si>
  <si>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</si>
  <si>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</si>
  <si>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</si>
  <si>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</si>
  <si>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</si>
  <si>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</si>
  <si>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</si>
  <si>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</si>
  <si>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</si>
  <si>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</si>
  <si>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</si>
  <si>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</si>
  <si>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</si>
  <si>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</si>
  <si>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</si>
  <si>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</si>
  <si>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</si>
  <si>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</si>
  <si>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</si>
  <si>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</si>
  <si>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</si>
  <si>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</si>
  <si>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</si>
  <si>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</si>
  <si>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</si>
  <si>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</si>
  <si>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</si>
  <si>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</si>
  <si>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</si>
  <si>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</si>
  <si>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</si>
  <si>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</si>
  <si>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</si>
  <si>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</si>
  <si>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</si>
  <si>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</si>
  <si>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</si>
  <si>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</si>
  <si>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</si>
  <si>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</si>
  <si>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</si>
  <si>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</si>
  <si>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</si>
  <si>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</si>
  <si>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</si>
  <si>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</si>
  <si>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</si>
  <si>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</si>
  <si>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</si>
  <si>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</si>
  <si>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</si>
  <si>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</si>
  <si>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</si>
  <si>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</si>
  <si>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</si>
  <si>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</si>
  <si>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</si>
  <si>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</si>
  <si>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</si>
  <si>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</si>
  <si>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</si>
  <si>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</si>
  <si>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</si>
  <si>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</si>
  <si>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</si>
  <si>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</si>
  <si>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</si>
  <si>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</si>
  <si>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</si>
  <si>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</si>
  <si>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</si>
  <si>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</si>
  <si>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</si>
  <si>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</si>
  <si>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</si>
  <si>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</si>
  <si>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</si>
  <si>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</si>
  <si>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</si>
  <si>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</si>
  <si>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</si>
  <si>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</si>
  <si>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</si>
  <si>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</si>
  <si>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</si>
  <si>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</si>
  <si>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</si>
  <si>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</si>
  <si>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</si>
  <si>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</si>
  <si>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</si>
  <si>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</si>
  <si>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</si>
  <si>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</si>
  <si>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</si>
  <si>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</si>
  <si>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</si>
  <si>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</si>
  <si>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</si>
  <si>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</si>
  <si>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</si>
  <si>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</si>
  <si>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</si>
  <si>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</si>
  <si>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</si>
  <si>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</si>
  <si>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</si>
  <si>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</si>
  <si>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</si>
  <si>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</si>
  <si>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</si>
  <si>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</si>
  <si>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</si>
  <si>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</si>
  <si>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</si>
  <si>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</si>
  <si>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</si>
  <si>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</si>
  <si>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</si>
  <si>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</si>
  <si>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</si>
  <si>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</si>
  <si>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</si>
  <si>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</si>
  <si>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</si>
  <si>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</si>
  <si>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</si>
  <si>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</si>
  <si>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</si>
  <si>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</si>
  <si>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</si>
  <si>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</si>
  <si>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</si>
  <si>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</si>
  <si>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</si>
  <si>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</si>
  <si>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</si>
  <si>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</si>
  <si>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</si>
  <si>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</si>
  <si>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</si>
  <si>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</si>
  <si>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</si>
  <si>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</si>
  <si>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</si>
  <si>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</si>
  <si>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</si>
  <si>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</si>
  <si>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</si>
  <si>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</si>
  <si>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</si>
  <si>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</si>
  <si>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</si>
  <si>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</si>
  <si>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</si>
  <si>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</si>
  <si>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</si>
  <si>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</si>
  <si>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</si>
  <si>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</si>
  <si>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</si>
  <si>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</si>
  <si>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</si>
  <si>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</si>
  <si>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</si>
  <si>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</si>
  <si>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</si>
  <si>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</si>
  <si>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</si>
  <si>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</si>
  <si>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</si>
  <si>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</si>
  <si>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</si>
  <si>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</si>
  <si>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</si>
  <si>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</si>
  <si>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</si>
  <si>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</si>
  <si>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</si>
  <si>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</si>
  <si>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</si>
  <si>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</si>
  <si>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</si>
  <si>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</si>
  <si>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</si>
  <si>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</si>
  <si>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</si>
  <si>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</si>
  <si>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</si>
  <si>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</si>
  <si>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</si>
  <si>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</si>
  <si>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</si>
  <si>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</si>
  <si>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</si>
  <si>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</si>
  <si>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</si>
  <si>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</si>
  <si>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</si>
  <si>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</si>
  <si>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</si>
  <si>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</si>
  <si>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</si>
  <si>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</si>
  <si>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</si>
  <si>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</si>
  <si>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</si>
  <si>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</si>
  <si>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</si>
  <si>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</si>
  <si>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</si>
  <si>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</si>
  <si>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</si>
  <si>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</si>
  <si>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</si>
  <si>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</si>
  <si>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</si>
  <si>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</si>
  <si>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</si>
  <si>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</si>
  <si>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</si>
  <si>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</si>
  <si>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</si>
  <si>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</si>
  <si>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</si>
  <si>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</si>
  <si>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</si>
  <si>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</si>
  <si>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</si>
  <si>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</si>
  <si>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</si>
  <si>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</si>
  <si>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</si>
  <si>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</si>
  <si>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</si>
  <si>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</si>
  <si>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</si>
  <si>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</si>
  <si>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</si>
  <si>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</si>
  <si>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</si>
  <si>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</si>
  <si>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</si>
  <si>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</si>
  <si>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</si>
  <si>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</si>
  <si>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</si>
  <si>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</si>
  <si>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</si>
  <si>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</si>
  <si>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</si>
  <si>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</si>
  <si>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</si>
  <si>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</si>
  <si>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</si>
  <si>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</si>
  <si>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</si>
  <si>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</si>
  <si>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</si>
  <si>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</si>
  <si>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</si>
  <si>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</si>
  <si>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</si>
  <si>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</si>
  <si>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</si>
  <si>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</si>
  <si>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</si>
  <si>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</si>
  <si>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</si>
  <si>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</si>
  <si>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</si>
  <si>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</si>
  <si>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</si>
  <si>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</si>
  <si>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</si>
  <si>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</si>
  <si>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</si>
  <si>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</si>
  <si>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</si>
  <si>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</si>
  <si>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</si>
  <si>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</si>
  <si>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</si>
  <si>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</si>
  <si>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</si>
  <si>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</si>
  <si>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</si>
  <si>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</si>
  <si>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</si>
  <si>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</si>
  <si>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</si>
  <si>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</si>
  <si>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</si>
  <si>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</si>
  <si>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</si>
  <si>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</si>
  <si>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</si>
  <si>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</si>
  <si>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</si>
  <si>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</si>
  <si>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</si>
  <si>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</si>
  <si>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</si>
  <si>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</si>
  <si>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</si>
  <si>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</si>
  <si>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</si>
  <si>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</si>
  <si>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</si>
  <si>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</si>
  <si>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</si>
  <si>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</si>
  <si>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</si>
  <si>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</si>
  <si>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</si>
  <si>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</si>
  <si>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</si>
  <si>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</si>
  <si>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</si>
  <si>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</si>
  <si>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</si>
  <si>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</si>
  <si>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</si>
  <si>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</si>
  <si>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</si>
  <si>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</si>
  <si>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</si>
  <si>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</si>
  <si>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</si>
  <si>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</si>
  <si>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</si>
  <si>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</si>
  <si>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</si>
  <si>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</si>
  <si>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</si>
  <si>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</si>
  <si>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</si>
  <si>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</si>
  <si>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</si>
  <si>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</si>
  <si>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</si>
  <si>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</si>
  <si>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</si>
  <si>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</si>
  <si>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</si>
  <si>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</si>
  <si>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</si>
  <si>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</si>
  <si>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</si>
  <si>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</si>
  <si>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</si>
  <si>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</si>
  <si>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</si>
  <si>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</si>
  <si>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</si>
  <si>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</si>
  <si>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</si>
  <si>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</si>
  <si>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</si>
  <si>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</si>
  <si>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</si>
  <si>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</si>
  <si>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</si>
  <si>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</si>
  <si>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</si>
  <si>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</si>
  <si>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</si>
  <si>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</si>
  <si>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</si>
  <si>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</si>
  <si>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</si>
  <si>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</si>
  <si>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</si>
  <si>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</si>
  <si>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</si>
  <si>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</si>
  <si>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</si>
  <si>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</si>
  <si>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</si>
  <si>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</si>
  <si>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</si>
  <si>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</si>
  <si>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</si>
  <si>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</si>
  <si>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</si>
  <si>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</si>
  <si>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</si>
  <si>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</si>
  <si>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</si>
  <si>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</si>
  <si>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</si>
  <si>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</si>
  <si>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</si>
  <si>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</si>
  <si>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</si>
  <si>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</si>
  <si>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</si>
  <si>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</si>
  <si>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</si>
  <si>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</si>
  <si>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</si>
  <si>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</si>
  <si>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</si>
  <si>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</si>
  <si>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</si>
  <si>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</si>
  <si>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</si>
  <si>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</si>
  <si>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</si>
  <si>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</si>
  <si>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</si>
  <si>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</si>
  <si>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</si>
  <si>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</si>
  <si>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</si>
  <si>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</si>
  <si>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</si>
  <si>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</si>
  <si>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</si>
  <si>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</si>
  <si>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</si>
  <si>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</si>
  <si>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</si>
  <si>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</si>
  <si>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</si>
  <si>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</si>
  <si>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</si>
  <si>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</si>
  <si>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</si>
  <si>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</si>
  <si>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</si>
  <si>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</si>
  <si>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</si>
  <si>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</si>
  <si>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</si>
  <si>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</si>
  <si>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</si>
  <si>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</si>
  <si>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</si>
  <si>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</si>
  <si>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</si>
  <si>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</si>
  <si>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</si>
  <si>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</si>
  <si>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</si>
  <si>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</si>
  <si>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</si>
  <si>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</si>
  <si>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</si>
  <si>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</si>
  <si>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</si>
  <si>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</si>
  <si>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</si>
  <si>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</si>
  <si>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</si>
  <si>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</si>
  <si>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</si>
  <si>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</si>
  <si>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</si>
  <si>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</si>
  <si>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</si>
  <si>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</si>
  <si>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</si>
  <si>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</si>
  <si>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</si>
  <si>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</si>
  <si>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</si>
  <si>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</si>
  <si>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</si>
  <si>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</si>
  <si>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</si>
  <si>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</si>
  <si>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</si>
  <si>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</si>
  <si>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</si>
  <si>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</si>
  <si>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</si>
  <si>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</si>
  <si>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</si>
  <si>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</si>
  <si>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</si>
  <si>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</si>
  <si>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</si>
  <si>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</si>
  <si>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</si>
  <si>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</si>
  <si>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</si>
  <si>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</si>
  <si>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</si>
  <si>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</si>
  <si>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</si>
  <si>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</si>
  <si>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</si>
  <si>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</si>
  <si>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</si>
  <si>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</si>
  <si>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</si>
  <si>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</si>
  <si>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</si>
  <si>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</si>
  <si>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</si>
  <si>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</si>
  <si>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</si>
  <si>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</si>
  <si>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</si>
  <si>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</si>
  <si>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</si>
  <si>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</si>
  <si>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</si>
  <si>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</si>
  <si>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</si>
  <si>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</si>
  <si>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</si>
  <si>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</si>
  <si>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</si>
  <si>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</si>
  <si>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</si>
  <si>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</si>
  <si>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</si>
  <si>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</si>
  <si>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</si>
  <si>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</si>
  <si>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</si>
  <si>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</si>
  <si>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</si>
  <si>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</si>
  <si>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</si>
  <si>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</si>
  <si>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</si>
  <si>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</si>
  <si>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</si>
  <si>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</si>
  <si>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</si>
  <si>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</si>
  <si>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</si>
  <si>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</si>
  <si>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</si>
  <si>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</si>
  <si>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</si>
  <si>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</si>
  <si>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</si>
  <si>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</si>
  <si>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</si>
  <si>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</si>
  <si>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</si>
  <si>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</si>
  <si>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</si>
  <si>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</si>
  <si>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</si>
  <si>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</si>
  <si>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</si>
  <si>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</si>
  <si>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</si>
  <si>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</si>
  <si>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</si>
  <si>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</si>
  <si>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</si>
  <si>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</si>
  <si>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</si>
  <si>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</si>
  <si>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</si>
  <si>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</si>
  <si>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</si>
  <si>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</si>
  <si>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</si>
  <si>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</si>
  <si>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</si>
  <si>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</si>
  <si>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</si>
  <si>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</si>
  <si>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</si>
  <si>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</si>
  <si>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</si>
  <si>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</si>
  <si>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</si>
  <si>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</si>
  <si>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</si>
  <si>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</si>
  <si>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</si>
  <si>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</si>
  <si>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</si>
  <si>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</si>
  <si>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</si>
  <si>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</si>
  <si>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</si>
  <si>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</si>
  <si>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</si>
  <si>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</si>
  <si>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</si>
  <si>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</si>
  <si>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</si>
  <si>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</si>
  <si>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</si>
  <si>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</si>
  <si>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</si>
  <si>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</si>
  <si>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</si>
  <si>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</si>
  <si>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</si>
  <si>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</si>
  <si>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</si>
  <si>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</si>
  <si>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</si>
  <si>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</si>
  <si>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</si>
  <si>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</si>
  <si>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</si>
  <si>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</si>
  <si>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</si>
  <si>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</si>
  <si>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</si>
  <si>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</si>
  <si>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</si>
  <si>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</si>
  <si>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</si>
  <si>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</si>
  <si>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</si>
  <si>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</si>
  <si>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</si>
  <si>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</si>
  <si>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</si>
  <si>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</si>
  <si>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</si>
  <si>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</si>
  <si>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</si>
  <si>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</si>
  <si>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</si>
  <si>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</si>
  <si>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</si>
  <si>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</si>
  <si>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</si>
  <si>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</si>
  <si>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</si>
  <si>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</si>
  <si>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</si>
  <si>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</si>
  <si>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</si>
  <si>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</si>
  <si>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</si>
  <si>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</si>
  <si>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</si>
  <si>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</si>
  <si>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</si>
  <si>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</si>
  <si>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</si>
  <si>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</si>
  <si>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</si>
  <si>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</si>
  <si>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</si>
  <si>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</si>
  <si>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</si>
  <si>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</si>
  <si>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</si>
  <si>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</si>
  <si>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</si>
  <si>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</si>
  <si>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</si>
  <si>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</si>
  <si>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</si>
  <si>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</si>
  <si>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</si>
  <si>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</si>
  <si>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</si>
  <si>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</si>
  <si>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</si>
  <si>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</si>
  <si>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</si>
  <si>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</si>
  <si>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</si>
  <si>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</si>
  <si>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</si>
  <si>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</si>
  <si>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</si>
  <si>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</si>
  <si>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</si>
  <si>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</si>
  <si>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</si>
  <si>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</si>
  <si>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</si>
  <si>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</si>
  <si>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</si>
  <si>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</si>
  <si>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</si>
  <si>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</si>
  <si>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</si>
  <si>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</si>
  <si>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</si>
  <si>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</si>
  <si>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</si>
  <si>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</si>
  <si>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</si>
  <si>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</si>
  <si>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</si>
  <si>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</si>
  <si>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</si>
  <si>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</si>
  <si>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</si>
  <si>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</si>
  <si>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</si>
  <si>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</si>
  <si>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</si>
  <si>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</si>
  <si>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</si>
  <si>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</si>
  <si>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</si>
  <si>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</si>
  <si>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</si>
  <si>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</si>
  <si>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</si>
  <si>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</si>
  <si>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</si>
  <si>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</si>
  <si>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</si>
  <si>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</si>
  <si>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</si>
  <si>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</si>
  <si>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</si>
  <si>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</si>
  <si>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</si>
  <si>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</si>
  <si>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</si>
  <si>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</si>
  <si>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</si>
  <si>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</si>
  <si>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</si>
  <si>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</si>
  <si>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</si>
  <si>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</si>
  <si>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</si>
  <si>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</si>
  <si>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</si>
  <si>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</si>
  <si>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</si>
  <si>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</si>
  <si>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</si>
  <si>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</si>
  <si>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</si>
  <si>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</si>
  <si>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</si>
  <si>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</si>
  <si>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</si>
  <si>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</si>
  <si>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</si>
  <si>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</si>
  <si>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</si>
  <si>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</si>
  <si>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</si>
  <si>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</si>
  <si>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</si>
  <si>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</si>
  <si>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</si>
  <si>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</si>
  <si>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</si>
  <si>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</si>
  <si>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</si>
  <si>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</si>
  <si>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</si>
  <si>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</si>
  <si>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</si>
  <si>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</si>
  <si>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</si>
  <si>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</si>
  <si>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</si>
  <si>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</si>
  <si>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</si>
  <si>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</si>
  <si>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</si>
  <si>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</si>
  <si>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</si>
  <si>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</si>
  <si>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</si>
  <si>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</si>
  <si>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</si>
  <si>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</si>
  <si>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</si>
  <si>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</si>
  <si>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</si>
  <si>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</si>
  <si>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</si>
  <si>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</si>
  <si>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</si>
  <si>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</si>
  <si>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</si>
  <si>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</si>
  <si>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</si>
  <si>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</si>
  <si>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</si>
  <si>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</si>
  <si>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</si>
  <si>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</si>
  <si>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</si>
  <si>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</si>
  <si>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</si>
  <si>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</si>
  <si>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</si>
  <si>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</si>
  <si>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</si>
  <si>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</si>
  <si>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</si>
  <si>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</si>
  <si>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</si>
  <si>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</si>
  <si>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</si>
  <si>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</si>
  <si>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</si>
  <si>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</si>
  <si>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</si>
  <si>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</si>
  <si>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</si>
  <si>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</si>
  <si>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</si>
  <si>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</si>
  <si>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</si>
  <si>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</si>
  <si>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</si>
  <si>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</si>
  <si>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</si>
  <si>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</si>
  <si>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</si>
  <si>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</si>
  <si>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</si>
  <si>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</si>
  <si>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</si>
  <si>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</si>
  <si>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</si>
  <si>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</si>
  <si>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</si>
  <si>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</si>
  <si>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</si>
  <si>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</si>
  <si>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</si>
  <si>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</si>
  <si>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</si>
  <si>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</si>
  <si>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</si>
  <si>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</si>
  <si>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</si>
  <si>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</si>
  <si>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</si>
  <si>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</si>
  <si>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</si>
  <si>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</si>
  <si>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</si>
  <si>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</si>
  <si>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</si>
  <si>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</si>
  <si>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</si>
  <si>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</si>
  <si>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</si>
  <si>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</si>
  <si>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</si>
  <si>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</si>
  <si>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</si>
  <si>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</si>
  <si>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</si>
  <si>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</si>
  <si>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</si>
  <si>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</si>
  <si>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</si>
  <si>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</si>
  <si>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</si>
  <si>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</si>
  <si>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</si>
  <si>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</si>
  <si>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</si>
  <si>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</si>
  <si>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</si>
  <si>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</si>
  <si>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</si>
  <si>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</si>
  <si>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</si>
  <si>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</si>
  <si>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</si>
  <si>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</si>
  <si>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</si>
  <si>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</si>
  <si>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</si>
  <si>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</si>
  <si>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</si>
  <si>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</si>
  <si>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</si>
  <si>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</si>
  <si>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</si>
  <si>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</si>
  <si>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</si>
  <si>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</si>
  <si>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</si>
  <si>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</si>
  <si>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</si>
  <si>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</si>
  <si>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</si>
  <si>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</si>
  <si>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</si>
  <si>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</si>
  <si>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</si>
  <si>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</si>
  <si>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</si>
  <si>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</si>
  <si>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</si>
  <si>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</si>
  <si>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</si>
  <si>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</si>
  <si>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</si>
  <si>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</si>
  <si>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</si>
  <si>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</si>
  <si>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</si>
  <si>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</si>
  <si>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</si>
  <si>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</si>
  <si>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</si>
  <si>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</si>
  <si>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</si>
  <si>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</si>
  <si>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</si>
  <si>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</si>
  <si>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</si>
  <si>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</si>
  <si>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</si>
  <si>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</si>
  <si>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</si>
  <si>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</si>
  <si>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</si>
  <si>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</si>
  <si>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</si>
  <si>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</si>
  <si>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</si>
  <si>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</si>
  <si>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</si>
  <si>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</si>
  <si>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</si>
  <si>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</si>
  <si>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</si>
  <si>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</si>
  <si>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</si>
  <si>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</si>
  <si>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</si>
  <si>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</si>
  <si>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</si>
  <si>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</si>
  <si>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</si>
  <si>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</si>
  <si>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</si>
  <si>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</si>
  <si>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</si>
  <si>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</si>
  <si>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</si>
  <si>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</si>
  <si>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</si>
  <si>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</si>
  <si>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</si>
  <si>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</si>
  <si>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</si>
  <si>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</si>
  <si>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</si>
  <si>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</si>
  <si>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</si>
  <si>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</si>
  <si>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</si>
  <si>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</si>
  <si>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</si>
  <si>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</si>
  <si>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</si>
  <si>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</si>
  <si>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</si>
  <si>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</si>
  <si>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</si>
  <si>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</si>
  <si>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</si>
  <si>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</si>
  <si>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</si>
  <si>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</si>
  <si>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</si>
  <si>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</si>
  <si>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</si>
  <si>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</si>
  <si>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</si>
  <si>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</si>
  <si>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</si>
  <si>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</si>
  <si>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</si>
  <si>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</si>
  <si>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</si>
  <si>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</si>
  <si>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</si>
  <si>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</si>
  <si>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</si>
  <si>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</si>
  <si>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</si>
  <si>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</si>
  <si>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</si>
  <si>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</si>
  <si>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</si>
  <si>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</si>
  <si>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</si>
  <si>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</si>
  <si>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</si>
  <si>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</si>
  <si>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</si>
  <si>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</si>
  <si>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</si>
  <si>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</si>
  <si>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</si>
  <si>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</si>
  <si>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</si>
  <si>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</si>
  <si>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</si>
  <si>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</si>
  <si>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</si>
  <si>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</si>
  <si>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</si>
  <si>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</si>
  <si>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</si>
  <si>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</si>
  <si>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</si>
  <si>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</si>
  <si>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</si>
  <si>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</si>
  <si>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</si>
  <si>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</si>
  <si>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</si>
  <si>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</si>
  <si>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</si>
  <si>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</si>
  <si>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</si>
  <si>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</si>
  <si>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</si>
  <si>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</si>
  <si>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</si>
  <si>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</si>
  <si>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</si>
  <si>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</si>
  <si>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</si>
  <si>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</si>
  <si>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</si>
  <si>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</si>
  <si>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</si>
  <si>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</si>
  <si>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</si>
  <si>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</si>
  <si>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</si>
  <si>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</si>
  <si>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</si>
  <si>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</si>
  <si>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</si>
  <si>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</si>
  <si>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</si>
  <si>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</si>
  <si>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</si>
  <si>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</si>
  <si>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</si>
  <si>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</si>
  <si>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</si>
  <si>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</si>
  <si>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</si>
  <si>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</si>
  <si>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</si>
  <si>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</si>
  <si>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</si>
  <si>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</si>
  <si>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</si>
  <si>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</si>
  <si>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</si>
  <si>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</si>
  <si>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</si>
  <si>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</si>
  <si>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</si>
  <si>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</si>
  <si>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</si>
  <si>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</si>
  <si>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</si>
  <si>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</si>
  <si>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</si>
  <si>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</si>
  <si>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</si>
  <si>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</si>
  <si>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</si>
  <si>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</si>
  <si>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</si>
  <si>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</si>
  <si>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</si>
  <si>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</si>
  <si>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</si>
  <si>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</si>
  <si>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</si>
  <si>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</si>
  <si>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</si>
  <si>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</si>
  <si>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</si>
  <si>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</si>
  <si>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</si>
  <si>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</si>
  <si>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</si>
  <si>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</si>
  <si>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</si>
  <si>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</si>
  <si>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</si>
  <si>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</si>
  <si>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</si>
  <si>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</si>
  <si>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</si>
  <si>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</si>
  <si>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</si>
  <si>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</si>
  <si>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</si>
  <si>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</si>
  <si>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</si>
  <si>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</si>
  <si>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</si>
  <si>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</si>
  <si>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</si>
  <si>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</si>
  <si>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</si>
  <si>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</si>
  <si>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</si>
  <si>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</si>
  <si>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</si>
  <si>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</si>
  <si>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</si>
  <si>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</si>
  <si>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</si>
  <si>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</si>
  <si>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</si>
  <si>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</si>
  <si>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</si>
  <si>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</si>
  <si>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</si>
  <si>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</si>
  <si>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</si>
  <si>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</si>
  <si>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</si>
  <si>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</si>
  <si>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</si>
  <si>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</si>
  <si>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</si>
  <si>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</si>
  <si>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</si>
  <si>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</si>
  <si>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</si>
  <si>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</si>
  <si>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</si>
  <si>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</si>
  <si>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</si>
  <si>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</si>
  <si>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</si>
  <si>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</si>
  <si>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</si>
  <si>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</si>
  <si>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</si>
  <si>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</si>
  <si>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</si>
  <si>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</si>
  <si>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</si>
  <si>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</si>
  <si>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</si>
  <si>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</si>
  <si>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</si>
  <si>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</si>
  <si>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</si>
  <si>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</si>
  <si>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</si>
  <si>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</si>
  <si>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</si>
  <si>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</si>
  <si>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</si>
  <si>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</si>
  <si>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</si>
  <si>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</si>
  <si>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</si>
  <si>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</si>
  <si>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</si>
  <si>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</si>
  <si>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</si>
  <si>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</si>
  <si>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</si>
  <si>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</si>
  <si>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</si>
  <si>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</si>
  <si>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</si>
  <si>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</si>
  <si>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</si>
  <si>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</si>
  <si>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</si>
  <si>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</si>
  <si>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</si>
  <si>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</si>
  <si>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</si>
  <si>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</si>
  <si>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</si>
  <si>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</si>
  <si>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</si>
  <si>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</si>
  <si>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</si>
  <si>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</si>
  <si>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</si>
  <si>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</si>
  <si>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</si>
  <si>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</si>
  <si>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</si>
  <si>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</si>
  <si>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</si>
  <si>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</si>
  <si>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</si>
  <si>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</si>
  <si>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</si>
  <si>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</si>
  <si>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</si>
  <si>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</si>
  <si>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</si>
  <si>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</si>
  <si>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</si>
  <si>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</si>
  <si>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</si>
  <si>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</si>
  <si>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</si>
  <si>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</si>
  <si>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</si>
  <si>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</si>
  <si>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</si>
  <si>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</si>
  <si>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</si>
  <si>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</si>
  <si>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</si>
  <si>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</si>
  <si>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</si>
  <si>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</si>
  <si>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</si>
  <si>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</si>
  <si>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</si>
  <si>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</si>
  <si>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</si>
  <si>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</si>
  <si>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</si>
  <si>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</si>
  <si>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</si>
  <si>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</si>
  <si>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</si>
  <si>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</si>
  <si>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</si>
  <si>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</si>
  <si>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</si>
  <si>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</si>
  <si>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</si>
  <si>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</si>
  <si>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</si>
  <si>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</si>
  <si>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</si>
  <si>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</si>
  <si>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</si>
  <si>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</si>
  <si>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</si>
  <si>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</si>
  <si>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</si>
  <si>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</si>
  <si>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</si>
  <si>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</si>
  <si>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</si>
  <si>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</si>
  <si>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</si>
  <si>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</si>
  <si>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</si>
  <si>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</si>
  <si>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</si>
  <si>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</si>
  <si>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</si>
  <si>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</si>
  <si>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</si>
  <si>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</si>
  <si>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</si>
  <si>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</si>
  <si>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</si>
  <si>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</si>
  <si>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</si>
  <si>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</si>
  <si>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</si>
  <si>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</si>
  <si>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</si>
  <si>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</si>
  <si>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</si>
  <si>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</si>
  <si>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</si>
  <si>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</si>
  <si>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</si>
  <si>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</si>
  <si>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</si>
  <si>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</si>
  <si>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</si>
  <si>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</si>
  <si>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</si>
  <si>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</si>
  <si>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</si>
  <si>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</si>
  <si>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</si>
  <si>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</si>
  <si>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</si>
  <si>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</si>
  <si>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</si>
  <si>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</si>
  <si>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</si>
  <si>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</si>
  <si>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</si>
  <si>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</si>
  <si>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</si>
  <si>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</si>
  <si>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</si>
  <si>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</si>
  <si>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</si>
  <si>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</si>
  <si>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</si>
  <si>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</si>
  <si>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</si>
  <si>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</si>
  <si>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</si>
  <si>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</si>
  <si>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</si>
  <si>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</si>
  <si>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</si>
  <si>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</si>
  <si>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</si>
  <si>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</si>
  <si>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</si>
  <si>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</si>
  <si>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</si>
  <si>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</si>
  <si>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</si>
  <si>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</si>
  <si>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</si>
  <si>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</si>
  <si>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</si>
  <si>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</si>
  <si>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</si>
  <si>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</si>
  <si>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</si>
  <si>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</si>
  <si>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</si>
  <si>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</si>
  <si>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</si>
  <si>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</si>
  <si>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</si>
  <si>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</si>
  <si>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</si>
  <si>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</si>
  <si>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</si>
  <si>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</si>
  <si>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</si>
  <si>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</si>
  <si>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</si>
  <si>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</si>
  <si>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</si>
  <si>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</si>
  <si>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</si>
  <si>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</si>
  <si>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</si>
  <si>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</si>
  <si>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</si>
  <si>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</si>
  <si>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</si>
  <si>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</si>
  <si>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</si>
  <si>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</si>
  <si>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</si>
  <si>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</si>
  <si>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</si>
  <si>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</si>
  <si>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</si>
  <si>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</si>
  <si>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</si>
  <si>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</si>
  <si>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</si>
  <si>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</si>
  <si>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</si>
  <si>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</si>
  <si>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</si>
  <si>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</si>
  <si>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</si>
  <si>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</si>
  <si>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</si>
  <si>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</si>
  <si>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</si>
  <si>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</si>
  <si>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</si>
  <si>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</si>
  <si>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</si>
  <si>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</si>
  <si>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</si>
  <si>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</si>
  <si>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</si>
  <si>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</si>
  <si>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</si>
  <si>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</si>
  <si>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</si>
  <si>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</si>
  <si>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</si>
  <si>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</si>
  <si>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</si>
  <si>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</si>
  <si>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</si>
  <si>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</si>
  <si>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</si>
  <si>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</si>
  <si>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</si>
  <si>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</si>
  <si>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</si>
  <si>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</si>
  <si>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</si>
  <si>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</si>
  <si>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</si>
  <si>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</si>
  <si>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</si>
  <si>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</si>
  <si>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</si>
  <si>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</si>
  <si>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</si>
  <si>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</si>
  <si>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</si>
  <si>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</si>
  <si>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</si>
  <si>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</si>
  <si>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</si>
  <si>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</si>
  <si>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</si>
  <si>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</si>
  <si>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</si>
  <si>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</si>
  <si>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</si>
  <si>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</si>
  <si>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</si>
  <si>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</si>
  <si>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</si>
  <si>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</si>
  <si>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</si>
  <si>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</si>
  <si>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</si>
  <si>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</si>
  <si>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</si>
  <si>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</si>
  <si>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</si>
  <si>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</si>
  <si>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</si>
  <si>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</si>
  <si>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</si>
  <si>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</si>
  <si>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</si>
  <si>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</si>
  <si>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</si>
  <si>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</si>
  <si>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</si>
  <si>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</si>
  <si>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</si>
  <si>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</si>
  <si>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</si>
  <si>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</si>
  <si>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</si>
  <si>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</si>
  <si>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</si>
  <si>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</si>
  <si>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</si>
  <si>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</si>
  <si>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</si>
  <si>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</si>
  <si>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</si>
  <si>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</si>
  <si>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</si>
  <si>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</si>
  <si>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</si>
  <si>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</si>
  <si>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</si>
  <si>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</si>
  <si>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</si>
  <si>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</si>
  <si>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</si>
  <si>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</si>
  <si>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</si>
  <si>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</si>
  <si>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</si>
  <si>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</si>
  <si>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</si>
  <si>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</si>
  <si>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</si>
  <si>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</si>
  <si>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</si>
  <si>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</si>
  <si>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</si>
  <si>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</si>
  <si>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</si>
  <si>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</si>
  <si>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</si>
  <si>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</si>
  <si>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</si>
  <si>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</si>
  <si>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</si>
  <si>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</si>
  <si>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</si>
  <si>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</si>
  <si>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</si>
  <si>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</si>
  <si>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</si>
  <si>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</si>
  <si>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</si>
  <si>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</si>
  <si>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</si>
  <si>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</si>
  <si>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</si>
  <si>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</si>
  <si>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</si>
  <si>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</si>
  <si>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</si>
  <si>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</si>
  <si>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</si>
  <si>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</si>
  <si>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</si>
  <si>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</si>
  <si>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</si>
  <si>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</si>
  <si>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</si>
  <si>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</si>
  <si>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</si>
  <si>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</si>
  <si>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</si>
  <si>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</si>
  <si>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</si>
  <si>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</si>
  <si>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</si>
  <si>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</si>
  <si>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</si>
  <si>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</si>
  <si>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</si>
  <si>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</si>
  <si>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</si>
  <si>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</si>
  <si>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</si>
  <si>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</si>
  <si>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</si>
  <si>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</si>
  <si>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</si>
  <si>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</si>
  <si>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</si>
  <si>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</si>
  <si>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</si>
  <si>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</si>
  <si>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</si>
  <si>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</si>
  <si>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</si>
  <si>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</si>
  <si>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</si>
  <si>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</si>
  <si>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</si>
  <si>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</si>
  <si>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</si>
  <si>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</si>
  <si>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</si>
  <si>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</si>
  <si>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</si>
  <si>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</si>
  <si>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</si>
  <si>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</si>
  <si>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</si>
  <si>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</si>
  <si>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</si>
  <si>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</si>
  <si>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</si>
  <si>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</si>
  <si>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</si>
  <si>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</si>
  <si>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</si>
  <si>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</si>
  <si>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</si>
  <si>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</si>
  <si>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</si>
  <si>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</si>
  <si>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</si>
  <si>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</si>
  <si>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</si>
  <si>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</si>
  <si>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</si>
  <si>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</si>
  <si>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</si>
  <si>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</si>
  <si>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</si>
  <si>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</si>
  <si>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</si>
  <si>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</si>
  <si>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</si>
  <si>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</si>
  <si>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</si>
  <si>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</si>
  <si>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</si>
  <si>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</si>
  <si>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</si>
  <si>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</si>
  <si>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</si>
  <si>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</si>
  <si>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</si>
  <si>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</si>
  <si>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</si>
  <si>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</si>
  <si>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</si>
  <si>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</si>
  <si>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</si>
  <si>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</si>
  <si>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</si>
  <si>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</si>
  <si>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</si>
  <si>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</si>
  <si>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</si>
  <si>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</si>
  <si>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</si>
  <si>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</si>
  <si>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</si>
  <si>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</si>
  <si>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</si>
  <si>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</si>
  <si>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</si>
  <si>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</si>
  <si>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</si>
  <si>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</si>
  <si>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</si>
  <si>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</si>
  <si>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</si>
  <si>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</si>
  <si>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</si>
  <si>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</si>
  <si>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</si>
  <si>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</si>
  <si>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</si>
  <si>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</si>
  <si>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</si>
  <si>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</si>
  <si>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</si>
  <si>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</si>
  <si>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</si>
  <si>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</si>
  <si>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</si>
  <si>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</si>
  <si>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</si>
  <si>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</si>
  <si>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</si>
  <si>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</si>
  <si>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</si>
  <si>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</si>
  <si>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</si>
  <si>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</si>
  <si>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</si>
  <si>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</si>
  <si>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</si>
  <si>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</si>
  <si>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</si>
  <si>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</si>
  <si>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</si>
  <si>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</si>
  <si>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</si>
  <si>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</si>
  <si>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</si>
  <si>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</si>
  <si>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</si>
  <si>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</si>
  <si>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</si>
  <si>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</si>
  <si>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</si>
  <si>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</si>
  <si>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</si>
  <si>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</si>
  <si>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</si>
  <si>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</si>
  <si>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</si>
  <si>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</si>
  <si>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</si>
  <si>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</si>
  <si>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</si>
  <si>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</si>
  <si>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</si>
  <si>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</si>
  <si>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</si>
  <si>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</si>
  <si>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</si>
  <si>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</si>
  <si>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</si>
  <si>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</si>
  <si>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</si>
  <si>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</si>
  <si>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</si>
  <si>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</si>
  <si>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</si>
  <si>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</si>
  <si>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</si>
  <si>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</si>
  <si>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</si>
  <si>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</si>
  <si>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</si>
  <si>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</si>
  <si>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</si>
  <si>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</si>
  <si>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</si>
  <si>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</si>
  <si>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</si>
  <si>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</si>
  <si>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</si>
  <si>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</si>
  <si>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</si>
  <si>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</si>
  <si>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</si>
  <si>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</si>
  <si>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</si>
  <si>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</si>
  <si>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</si>
  <si>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</si>
  <si>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</si>
  <si>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</si>
  <si>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</si>
  <si>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</si>
  <si>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</si>
  <si>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</si>
  <si>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</si>
  <si>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</si>
  <si>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</si>
  <si>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</si>
  <si>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</si>
  <si>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</si>
  <si>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</si>
  <si>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</si>
  <si>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</si>
  <si>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</si>
  <si>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</si>
  <si>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</si>
  <si>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</si>
  <si>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</si>
  <si>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</si>
  <si>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</si>
  <si>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</si>
  <si>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</si>
  <si>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</si>
  <si>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</si>
  <si>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</si>
  <si>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</si>
  <si>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</si>
  <si>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</si>
  <si>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</si>
  <si>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</si>
  <si>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</si>
  <si>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</si>
  <si>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</si>
  <si>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</si>
  <si>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</si>
  <si>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</si>
  <si>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</si>
  <si>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</si>
  <si>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</si>
  <si>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</si>
  <si>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</si>
  <si>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</si>
  <si>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</si>
  <si>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</si>
  <si>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</si>
  <si>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</si>
  <si>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</si>
  <si>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</si>
  <si>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</si>
  <si>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</si>
  <si>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</si>
  <si>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</si>
  <si>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</si>
  <si>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</si>
  <si>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</si>
  <si>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</si>
  <si>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</si>
  <si>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</si>
  <si>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</si>
  <si>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</si>
  <si>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</si>
  <si>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</si>
  <si>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</si>
  <si>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</si>
  <si>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</si>
  <si>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</si>
  <si>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</si>
  <si>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</si>
  <si>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</si>
  <si>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</si>
  <si>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</si>
  <si>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</si>
  <si>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</si>
  <si>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</si>
  <si>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</si>
  <si>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</si>
  <si>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</si>
  <si>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</si>
  <si>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</si>
  <si>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</si>
  <si>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</si>
  <si>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</si>
  <si>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</si>
  <si>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</si>
  <si>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</si>
  <si>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</si>
  <si>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</si>
  <si>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</si>
  <si>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</si>
  <si>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</si>
  <si>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</si>
  <si>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</si>
  <si>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</si>
  <si>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</si>
  <si>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</si>
  <si>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</si>
  <si>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</si>
  <si>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</si>
  <si>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</si>
  <si>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</si>
  <si>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</si>
  <si>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</si>
  <si>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</si>
  <si>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</si>
  <si>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</si>
  <si>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</si>
  <si>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</si>
  <si>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</si>
  <si>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</si>
  <si>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</si>
  <si>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</si>
  <si>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</si>
  <si>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</si>
  <si>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</si>
  <si>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</si>
  <si>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</si>
  <si>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</si>
  <si>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</si>
  <si>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</si>
  <si>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</si>
  <si>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</si>
  <si>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</si>
  <si>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</si>
  <si>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</si>
  <si>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</si>
  <si>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</si>
  <si>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</si>
  <si>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</si>
  <si>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</si>
  <si>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</si>
  <si>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</si>
  <si>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</si>
  <si>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</si>
  <si>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</si>
  <si>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</si>
  <si>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</si>
  <si>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</si>
  <si>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</si>
  <si>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</si>
  <si>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</si>
  <si>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</si>
  <si>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</si>
  <si>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</si>
  <si>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</si>
  <si>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</si>
  <si>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</si>
  <si>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</si>
  <si>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</si>
  <si>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</si>
  <si>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</si>
  <si>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</si>
  <si>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</si>
  <si>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</si>
  <si>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</si>
  <si>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</si>
  <si>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</si>
  <si>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</si>
  <si>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</si>
  <si>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</si>
  <si>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</si>
  <si>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</si>
  <si>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</si>
  <si>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</si>
  <si>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</si>
  <si>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</si>
  <si>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</si>
  <si>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</si>
  <si>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</si>
  <si>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</si>
  <si>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</si>
  <si>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</si>
  <si>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</si>
  <si>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</si>
  <si>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</si>
  <si>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</si>
  <si>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</si>
  <si>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</si>
  <si>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</si>
  <si>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</si>
  <si>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</si>
  <si>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</si>
  <si>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</si>
  <si>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</si>
  <si>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</si>
  <si>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</si>
  <si>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</si>
  <si>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</si>
  <si>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</si>
  <si>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</si>
  <si>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</si>
  <si>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</si>
  <si>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</si>
  <si>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</si>
  <si>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</si>
  <si>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</si>
  <si>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</si>
  <si>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</si>
  <si>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</si>
  <si>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</si>
  <si>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</si>
  <si>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</si>
  <si>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</si>
  <si>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</si>
  <si>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</si>
  <si>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</si>
  <si>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</si>
  <si>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</si>
  <si>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</si>
  <si>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</si>
  <si>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</si>
  <si>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</si>
  <si>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</si>
  <si>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</si>
  <si>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</si>
  <si>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</si>
  <si>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</si>
  <si>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</si>
  <si>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</si>
  <si>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</si>
  <si>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</si>
  <si>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</si>
  <si>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</si>
  <si>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</si>
  <si>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</si>
  <si>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</si>
  <si>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</si>
  <si>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</si>
  <si>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</si>
  <si>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</si>
  <si>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</si>
  <si>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</si>
  <si>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</si>
  <si>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</si>
  <si>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</si>
  <si>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</si>
  <si>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</si>
  <si>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</si>
  <si>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</si>
  <si>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</si>
  <si>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</si>
  <si>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</si>
  <si>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</si>
  <si>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</si>
  <si>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</si>
  <si>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</si>
  <si>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</si>
  <si>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</si>
  <si>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</si>
  <si>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</si>
  <si>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</si>
  <si>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</si>
  <si>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</si>
  <si>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</si>
  <si>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</si>
  <si>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</si>
  <si>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</si>
  <si>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</si>
  <si>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</si>
  <si>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</si>
  <si>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</si>
  <si>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</si>
  <si>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</si>
  <si>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</si>
  <si>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</si>
  <si>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</si>
  <si>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</si>
  <si>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</si>
  <si>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</si>
  <si>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</si>
  <si>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</si>
  <si>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</si>
  <si>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</si>
  <si>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</si>
  <si>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</si>
  <si>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</si>
  <si>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</si>
  <si>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</si>
  <si>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</si>
  <si>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</si>
  <si>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</si>
  <si>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</si>
  <si>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</si>
  <si>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</si>
  <si>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</si>
  <si>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</si>
  <si>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</si>
  <si>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</si>
  <si>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</si>
  <si>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</si>
  <si>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</si>
  <si>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</si>
  <si>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</si>
  <si>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</si>
  <si>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</si>
  <si>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</si>
  <si>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</si>
  <si>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</si>
  <si>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</si>
  <si>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</si>
  <si>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</si>
  <si>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</si>
  <si>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</si>
  <si>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</si>
  <si>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</si>
  <si>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</si>
  <si>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</si>
  <si>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</si>
  <si>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</si>
  <si>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</si>
  <si>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</si>
  <si>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</si>
  <si>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</si>
  <si>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</si>
  <si>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</si>
  <si>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</si>
  <si>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</si>
  <si>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</si>
  <si>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</si>
  <si>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</si>
  <si>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</si>
  <si>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</si>
  <si>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</si>
  <si>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</si>
  <si>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</si>
  <si>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</si>
  <si>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</si>
  <si>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</si>
  <si>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</si>
  <si>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</si>
  <si>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</si>
  <si>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</si>
  <si>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</si>
  <si>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</si>
  <si>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</si>
  <si>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</si>
  <si>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</si>
  <si>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</si>
  <si>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</si>
  <si>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</si>
  <si>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</si>
  <si>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</si>
  <si>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</si>
  <si>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</si>
  <si>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</si>
  <si>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</si>
  <si>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</si>
  <si>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</si>
  <si>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</si>
  <si>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</si>
  <si>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</si>
  <si>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</si>
  <si>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</si>
  <si>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</si>
  <si>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</si>
  <si>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</si>
  <si>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</si>
  <si>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</si>
  <si>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</si>
  <si>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</si>
  <si>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</si>
  <si>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</si>
  <si>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</si>
  <si>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</si>
  <si>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</si>
  <si>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</si>
  <si>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</si>
  <si>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</si>
  <si>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</si>
  <si>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</si>
  <si>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</si>
  <si>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</si>
  <si>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</si>
  <si>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</si>
  <si>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</si>
  <si>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</si>
  <si>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</si>
  <si>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</si>
  <si>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</si>
  <si>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</si>
  <si>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</si>
  <si>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</si>
  <si>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</si>
  <si>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</si>
  <si>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</si>
  <si>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</si>
  <si>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</si>
  <si>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</si>
  <si>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</si>
  <si>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</si>
  <si>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</si>
  <si>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</si>
  <si>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</si>
  <si>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</si>
  <si>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</si>
  <si>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</si>
  <si>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</si>
  <si>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</si>
  <si>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</si>
  <si>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</si>
  <si>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</si>
  <si>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</si>
  <si>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</si>
  <si>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</si>
  <si>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</si>
  <si>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</si>
  <si>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</si>
  <si>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</si>
  <si>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</si>
  <si>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</si>
  <si>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</si>
  <si>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</si>
  <si>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</si>
  <si>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</si>
  <si>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</si>
  <si>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</si>
  <si>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</si>
  <si>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</si>
  <si>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</si>
  <si>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</si>
  <si>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</si>
  <si>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</si>
  <si>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</si>
  <si>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</si>
  <si>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</si>
  <si>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</si>
  <si>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</si>
  <si>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</si>
  <si>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</si>
  <si>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</si>
  <si>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</si>
  <si>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</si>
  <si>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</si>
  <si>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</si>
  <si>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</si>
  <si>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</si>
  <si>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</si>
  <si>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</si>
  <si>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</si>
  <si>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</si>
  <si>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</si>
  <si>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</si>
  <si>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</si>
  <si>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</si>
  <si>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</si>
  <si>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</si>
  <si>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</si>
  <si>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</si>
  <si>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</si>
  <si>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</si>
  <si>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</si>
  <si>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</si>
  <si>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</si>
  <si>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</si>
  <si>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</si>
  <si>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</si>
  <si>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</si>
  <si>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</si>
  <si>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</si>
  <si>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</si>
  <si>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</si>
  <si>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</si>
  <si>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</si>
  <si>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</si>
  <si>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</si>
  <si>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</si>
  <si>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</si>
  <si>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</si>
  <si>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</si>
  <si>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</si>
  <si>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</si>
  <si>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</si>
  <si>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</si>
  <si>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</si>
  <si>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</si>
  <si>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</si>
  <si>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</si>
  <si>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</si>
  <si>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</si>
  <si>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</si>
  <si>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</si>
  <si>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</si>
  <si>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</si>
  <si>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</si>
  <si>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</si>
  <si>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</si>
  <si>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</si>
  <si>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</si>
  <si>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</si>
  <si>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</si>
  <si>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</si>
  <si>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</si>
  <si>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</si>
  <si>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</si>
  <si>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</si>
  <si>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</si>
  <si>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</si>
  <si>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</si>
  <si>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</si>
  <si>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</si>
  <si>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</si>
  <si>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</si>
  <si>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</si>
  <si>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</si>
  <si>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</si>
  <si>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</si>
  <si>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</si>
  <si>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</si>
  <si>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</si>
  <si>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</si>
  <si>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</si>
  <si>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</si>
  <si>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</si>
  <si>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</si>
  <si>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</si>
  <si>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</si>
  <si>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</si>
  <si>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</si>
  <si>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</si>
  <si>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</si>
  <si>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</si>
  <si>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</si>
  <si>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</si>
  <si>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</si>
  <si>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</si>
  <si>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</si>
  <si>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</si>
  <si>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</si>
  <si>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</si>
  <si>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</si>
  <si>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</si>
  <si>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</si>
  <si>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</si>
  <si>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</si>
  <si>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</si>
  <si>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</si>
  <si>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</si>
  <si>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</si>
  <si>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</si>
  <si>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</si>
  <si>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</si>
  <si>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</si>
  <si>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</si>
  <si>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</si>
  <si>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</si>
  <si>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</si>
  <si>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</si>
  <si>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</si>
  <si>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</si>
  <si>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</si>
  <si>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</si>
  <si>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</si>
  <si>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</si>
  <si>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</si>
  <si>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</si>
  <si>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</si>
  <si>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</si>
  <si>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</si>
  <si>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</si>
  <si>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</si>
  <si>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</si>
  <si>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</si>
  <si>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</si>
  <si>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</si>
  <si>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</si>
  <si>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</si>
  <si>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</si>
  <si>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</si>
  <si>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</si>
  <si>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</si>
  <si>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</si>
  <si>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</si>
  <si>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</si>
  <si>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</si>
  <si>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</si>
  <si>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</si>
  <si>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</si>
  <si>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</si>
  <si>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</si>
  <si>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</si>
  <si>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</si>
  <si>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</si>
  <si>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</si>
  <si>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</si>
  <si>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</si>
  <si>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</si>
  <si>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</si>
  <si>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</si>
  <si>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</si>
  <si>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</si>
  <si>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</si>
  <si>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</si>
  <si>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</si>
  <si>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</si>
  <si>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</si>
  <si>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</si>
  <si>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</si>
  <si>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</si>
  <si>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</si>
  <si>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</si>
  <si>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</si>
  <si>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</si>
  <si>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</si>
  <si>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</si>
  <si>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</si>
  <si>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</si>
  <si>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</si>
  <si>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</si>
  <si>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</si>
  <si>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</si>
  <si>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</si>
  <si>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</si>
  <si>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</si>
  <si>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</si>
  <si>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</si>
  <si>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</si>
  <si>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</si>
  <si>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</si>
  <si>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</si>
  <si>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</si>
  <si>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</si>
  <si>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</si>
  <si>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</si>
  <si>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</si>
  <si>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</si>
  <si>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</si>
  <si>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</si>
  <si>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</si>
  <si>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</si>
  <si>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</si>
  <si>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</si>
  <si>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</si>
  <si>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</si>
  <si>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</si>
  <si>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</si>
  <si>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</si>
  <si>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</si>
  <si>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</si>
  <si>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</si>
  <si>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</si>
  <si>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</si>
  <si>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</si>
  <si>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</si>
  <si>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</si>
  <si>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</si>
  <si>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</si>
  <si>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</si>
  <si>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</si>
  <si>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</si>
  <si>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</si>
  <si>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</si>
  <si>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</si>
  <si>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</si>
  <si>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</si>
  <si>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</si>
  <si>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</si>
  <si>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</si>
  <si>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</si>
  <si>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</si>
  <si>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</si>
  <si>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</si>
  <si>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</si>
  <si>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</si>
  <si>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</si>
  <si>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</si>
  <si>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</si>
  <si>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</si>
  <si>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</si>
  <si>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</si>
  <si>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</si>
  <si>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</si>
  <si>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</si>
  <si>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</si>
  <si>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</si>
  <si>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</si>
  <si>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</si>
  <si>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</si>
  <si>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</si>
  <si>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</si>
  <si>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</si>
  <si>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</si>
  <si>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</si>
  <si>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</si>
  <si>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</si>
  <si>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</si>
  <si>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</si>
  <si>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</si>
  <si>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</si>
  <si>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</si>
  <si>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</si>
  <si>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</si>
  <si>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</si>
  <si>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</si>
  <si>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</si>
  <si>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</si>
  <si>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</si>
  <si>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</si>
  <si>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</si>
  <si>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</si>
  <si>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</si>
  <si>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</si>
  <si>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</si>
  <si>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</si>
  <si>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</si>
  <si>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</si>
  <si>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</si>
  <si>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</si>
  <si>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</si>
  <si>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</si>
  <si>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</si>
  <si>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</si>
  <si>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</si>
  <si>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</si>
  <si>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</si>
  <si>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</si>
  <si>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</si>
  <si>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</si>
  <si>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</si>
  <si>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</si>
  <si>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</si>
  <si>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</si>
  <si>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</si>
  <si>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</si>
  <si>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</si>
  <si>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</si>
  <si>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</si>
  <si>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</si>
  <si>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</si>
  <si>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</si>
  <si>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</si>
  <si>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</si>
  <si>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</si>
  <si>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</si>
  <si>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</si>
  <si>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</si>
  <si>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</si>
  <si>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</si>
  <si>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</si>
  <si>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</si>
  <si>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</si>
  <si>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</si>
  <si>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</si>
  <si>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</si>
  <si>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</si>
  <si>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</si>
  <si>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</si>
  <si>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</si>
  <si>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</si>
  <si>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</si>
  <si>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</si>
  <si>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</si>
  <si>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</si>
  <si>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</si>
  <si>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</si>
  <si>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</si>
  <si>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</si>
  <si>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</si>
  <si>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</si>
  <si>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</si>
  <si>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</si>
  <si>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</si>
  <si>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</si>
  <si>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</si>
  <si>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</si>
  <si>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</si>
  <si>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</si>
  <si>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</si>
  <si>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</si>
  <si>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</si>
  <si>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</si>
  <si>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</si>
  <si>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</si>
  <si>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</si>
  <si>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</si>
  <si>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</si>
  <si>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</si>
  <si>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</si>
  <si>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</si>
  <si>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</si>
  <si>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</si>
  <si>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</si>
  <si>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</si>
  <si>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</si>
  <si>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</si>
  <si>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</si>
  <si>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</si>
  <si>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</si>
  <si>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</si>
  <si>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</si>
  <si>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</si>
  <si>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</si>
  <si>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</si>
  <si>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</si>
  <si>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</si>
  <si>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</si>
  <si>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</si>
  <si>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</si>
  <si>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</si>
  <si>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</si>
  <si>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</si>
  <si>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</si>
  <si>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</si>
  <si>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</si>
  <si>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</si>
  <si>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</si>
  <si>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</si>
  <si>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</si>
  <si>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</si>
  <si>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</si>
  <si>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</si>
  <si>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</si>
  <si>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</si>
  <si>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</si>
  <si>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</si>
  <si>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</si>
  <si>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</si>
  <si>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</si>
  <si>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</si>
  <si>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</si>
  <si>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</si>
  <si>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</si>
  <si>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</si>
  <si>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</si>
  <si>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</si>
  <si>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</si>
  <si>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</si>
  <si>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</si>
  <si>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</si>
  <si>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</si>
  <si>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</si>
  <si>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</si>
  <si>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</si>
  <si>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</si>
  <si>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</si>
  <si>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</si>
  <si>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</si>
  <si>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</si>
  <si>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</si>
  <si>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</si>
  <si>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</si>
  <si>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</si>
  <si>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</si>
  <si>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</si>
  <si>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</si>
  <si>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</si>
  <si>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</si>
  <si>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</si>
  <si>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</si>
  <si>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</si>
  <si>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</si>
  <si>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</si>
  <si>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</si>
  <si>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</si>
  <si>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</si>
  <si>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</si>
  <si>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</si>
  <si>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</si>
  <si>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</si>
  <si>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</si>
  <si>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</si>
  <si>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</si>
  <si>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</si>
  <si>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</si>
  <si>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</si>
  <si>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</si>
  <si>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</si>
  <si>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</si>
  <si>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</si>
  <si>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</si>
  <si>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</si>
  <si>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</si>
  <si>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</si>
  <si>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</si>
  <si>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</si>
  <si>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</si>
  <si>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</si>
  <si>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</si>
  <si>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</si>
  <si>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</si>
  <si>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</si>
  <si>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</si>
  <si>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</si>
  <si>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</si>
  <si>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</si>
  <si>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</si>
  <si>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</si>
  <si>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</si>
  <si>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</si>
  <si>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</si>
  <si>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</si>
  <si>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</si>
  <si>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</si>
  <si>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</si>
  <si>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</si>
  <si>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</si>
  <si>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</si>
  <si>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</si>
  <si>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</si>
  <si>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</si>
  <si>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</si>
  <si>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</si>
  <si>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</si>
  <si>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</si>
  <si>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</si>
  <si>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</si>
  <si>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</si>
  <si>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</si>
  <si>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</si>
  <si>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</si>
  <si>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</si>
  <si>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</si>
  <si>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</si>
  <si>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</si>
  <si>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</si>
  <si>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</si>
  <si>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</si>
  <si>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</si>
  <si>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</si>
  <si>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</si>
  <si>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</si>
  <si>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</si>
  <si>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</si>
  <si>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</si>
  <si>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</si>
  <si>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</si>
  <si>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</si>
  <si>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</si>
  <si>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</si>
  <si>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</si>
  <si>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</si>
  <si>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</si>
  <si>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</si>
  <si>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</si>
  <si>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</si>
  <si>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</si>
  <si>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</si>
  <si>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</si>
  <si>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</si>
  <si>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</si>
  <si>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</si>
  <si>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</si>
  <si>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</si>
  <si>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</si>
  <si>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</si>
  <si>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</si>
  <si>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</si>
  <si>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</si>
  <si>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</si>
  <si>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</si>
  <si>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</si>
  <si>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</si>
  <si>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</si>
  <si>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</si>
  <si>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</si>
  <si>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</si>
  <si>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</si>
  <si>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</si>
  <si>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</si>
  <si>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</si>
  <si>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</si>
  <si>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</si>
  <si>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</si>
  <si>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</si>
  <si>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</si>
  <si>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</si>
  <si>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</si>
  <si>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</si>
  <si>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</si>
  <si>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</si>
  <si>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</si>
  <si>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</si>
  <si>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</si>
  <si>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</si>
  <si>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</si>
  <si>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</si>
  <si>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</si>
  <si>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</si>
  <si>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</si>
  <si>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</si>
  <si>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</si>
  <si>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</si>
  <si>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</si>
  <si>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</si>
  <si>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</si>
  <si>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</si>
  <si>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</si>
  <si>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</si>
  <si>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</si>
  <si>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</si>
  <si>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</si>
  <si>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</si>
  <si>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</si>
  <si>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</si>
  <si>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</si>
  <si>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</si>
  <si>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</si>
  <si>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</si>
  <si>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</si>
  <si>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</si>
  <si>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</si>
  <si>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</si>
  <si>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</si>
  <si>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</si>
  <si>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</si>
  <si>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</si>
  <si>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</si>
  <si>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</si>
  <si>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</si>
  <si>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</si>
  <si>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</si>
  <si>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</si>
  <si>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</si>
  <si>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</si>
  <si>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</si>
  <si>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</si>
  <si>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</si>
  <si>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</si>
  <si>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</si>
  <si>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</si>
  <si>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</si>
  <si>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</si>
  <si>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</si>
  <si>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</si>
  <si>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</si>
  <si>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</si>
  <si>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</si>
  <si>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</si>
  <si>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</si>
  <si>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</si>
  <si>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</si>
  <si>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</si>
  <si>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</si>
  <si>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</si>
  <si>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</si>
  <si>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</si>
  <si>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</si>
  <si>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</si>
  <si>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</si>
  <si>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</si>
  <si>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</si>
  <si>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</si>
  <si>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</si>
  <si>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</si>
  <si>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</si>
  <si>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</si>
  <si>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</si>
  <si>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</si>
  <si>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</si>
  <si>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</si>
  <si>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</si>
  <si>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</si>
  <si>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</si>
  <si>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</si>
  <si>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</si>
  <si>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</si>
  <si>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</si>
  <si>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</si>
  <si>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</si>
  <si>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</si>
  <si>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</si>
  <si>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</si>
  <si>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</si>
  <si>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</si>
  <si>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</si>
  <si>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</si>
  <si>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</si>
  <si>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</si>
  <si>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</si>
  <si>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</si>
  <si>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</si>
  <si>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</si>
  <si>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</si>
  <si>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</si>
  <si>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</si>
  <si>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</si>
  <si>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</si>
  <si>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</si>
  <si>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</si>
  <si>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</si>
  <si>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</si>
  <si>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</si>
  <si>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</si>
  <si>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</si>
  <si>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</si>
  <si>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</si>
  <si>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</si>
  <si>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</si>
  <si>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</si>
  <si>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</si>
  <si>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</si>
  <si>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</si>
  <si>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</si>
  <si>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</si>
  <si>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</si>
  <si>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</si>
  <si>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</si>
  <si>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</si>
  <si>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</si>
  <si>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</si>
  <si>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</si>
  <si>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</si>
  <si>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</si>
  <si>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</si>
  <si>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</si>
  <si>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</si>
  <si>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</si>
  <si>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</si>
  <si>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</si>
  <si>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</si>
  <si>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</si>
  <si>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</si>
  <si>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</si>
  <si>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</si>
  <si>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</si>
  <si>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</si>
  <si>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</si>
  <si>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</si>
  <si>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</si>
  <si>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</si>
  <si>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</si>
  <si>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</si>
  <si>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</si>
  <si>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</si>
  <si>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</si>
  <si>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</si>
  <si>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</si>
  <si>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</si>
  <si>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</si>
  <si>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</si>
  <si>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</si>
  <si>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</si>
  <si>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</si>
  <si>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</si>
  <si>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</si>
  <si>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</si>
  <si>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</si>
  <si>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</si>
  <si>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</si>
  <si>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</si>
  <si>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</si>
  <si>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</si>
  <si>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</si>
  <si>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</si>
  <si>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</si>
  <si>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</si>
  <si>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</si>
  <si>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</si>
  <si>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</si>
  <si>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</si>
  <si>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</si>
  <si>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</si>
  <si>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</si>
  <si>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</si>
  <si>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</si>
  <si>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</si>
  <si>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</si>
  <si>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</si>
  <si>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</si>
  <si>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</si>
  <si>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</si>
  <si>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</si>
  <si>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</si>
  <si>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</si>
  <si>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</si>
  <si>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</si>
  <si>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</si>
  <si>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</si>
  <si>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</si>
  <si>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</si>
  <si>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</si>
  <si>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</si>
  <si>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</si>
  <si>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</si>
  <si>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</si>
  <si>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</si>
  <si>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</si>
  <si>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</si>
  <si>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</si>
  <si>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</si>
  <si>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</si>
  <si>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</si>
  <si>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</si>
  <si>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</si>
  <si>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</si>
  <si>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</si>
  <si>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</si>
  <si>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</si>
  <si>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</si>
  <si>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</si>
  <si>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</si>
  <si>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</si>
  <si>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</si>
  <si>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</si>
  <si>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</si>
  <si>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</si>
  <si>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</si>
  <si>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</si>
  <si>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</si>
  <si>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</si>
  <si>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</si>
  <si>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</si>
  <si>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</si>
  <si>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</si>
  <si>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</si>
  <si>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</si>
  <si>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</si>
  <si>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</si>
  <si>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</si>
  <si>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</si>
  <si>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</si>
  <si>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</si>
  <si>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</si>
  <si>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</si>
  <si>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</si>
  <si>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</si>
  <si>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</si>
  <si>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</si>
  <si>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</si>
  <si>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</si>
  <si>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</si>
  <si>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</si>
  <si>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</si>
  <si>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</si>
  <si>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</si>
  <si>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</si>
  <si>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</si>
  <si>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</si>
  <si>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</si>
  <si>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</si>
  <si>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</si>
  <si>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</si>
  <si>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</si>
  <si>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</si>
  <si>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</si>
  <si>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</si>
  <si>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</si>
  <si>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</si>
  <si>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</si>
  <si>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</si>
  <si>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</si>
  <si>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</si>
  <si>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</si>
  <si>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</si>
  <si>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</si>
  <si>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</si>
  <si>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</si>
  <si>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</si>
  <si>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</si>
  <si>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</si>
  <si>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</si>
  <si>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</si>
  <si>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</si>
  <si>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</si>
  <si>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</si>
  <si>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</si>
  <si>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</si>
  <si>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</si>
  <si>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</si>
  <si>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</si>
  <si>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</si>
  <si>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</si>
  <si>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</si>
  <si>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</si>
  <si>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</si>
  <si>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</si>
  <si>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</si>
  <si>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</si>
  <si>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</si>
  <si>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</si>
  <si>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</si>
  <si>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</si>
  <si>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</si>
  <si>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</si>
  <si>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</si>
  <si>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</si>
  <si>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</si>
  <si>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</si>
  <si>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</si>
  <si>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</si>
  <si>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</si>
  <si>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</si>
  <si>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</si>
  <si>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</si>
  <si>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</si>
  <si>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</si>
  <si>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</si>
  <si>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</si>
  <si>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</si>
  <si>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</si>
  <si>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</si>
  <si>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</si>
  <si>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</si>
  <si>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</si>
  <si>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</si>
  <si>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</si>
  <si>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</si>
  <si>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</si>
  <si>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</si>
  <si>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</si>
  <si>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</si>
  <si>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</si>
  <si>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</si>
  <si>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</si>
  <si>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</si>
  <si>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</si>
  <si>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</si>
  <si>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</si>
  <si>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</si>
  <si>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</si>
  <si>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</si>
  <si>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</si>
  <si>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</si>
  <si>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</si>
  <si>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</si>
  <si>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</si>
  <si>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</si>
  <si>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</si>
  <si>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</si>
  <si>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</si>
  <si>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</si>
  <si>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</si>
  <si>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</si>
  <si>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</si>
  <si>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</si>
  <si>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</si>
  <si>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</si>
  <si>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</si>
  <si>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</si>
  <si>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</si>
  <si>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</si>
  <si>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</si>
  <si>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</si>
  <si>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</si>
  <si>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</si>
  <si>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</si>
  <si>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</si>
  <si>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</si>
  <si>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</si>
  <si>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</si>
  <si>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</si>
  <si>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</si>
  <si>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</si>
  <si>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</si>
  <si>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</si>
  <si>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</si>
  <si>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</si>
  <si>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</si>
  <si>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</si>
  <si>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</si>
  <si>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</si>
  <si>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</si>
  <si>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</si>
  <si>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</si>
  <si>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</si>
  <si>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</si>
  <si>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</si>
  <si>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</si>
  <si>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</si>
  <si>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</si>
  <si>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</si>
  <si>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</si>
  <si>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</si>
  <si>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</si>
  <si>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</si>
  <si>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</si>
  <si>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</si>
  <si>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</si>
  <si>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</si>
  <si>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</si>
  <si>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</si>
  <si>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</si>
  <si>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</si>
  <si>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</si>
  <si>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</si>
  <si>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</si>
  <si>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</si>
  <si>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</si>
  <si>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</si>
  <si>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</si>
  <si>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</si>
  <si>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</si>
  <si>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</si>
  <si>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</si>
  <si>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</si>
  <si>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</si>
  <si>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</si>
  <si>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</si>
  <si>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</si>
  <si>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</si>
  <si>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</si>
  <si>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</si>
  <si>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</si>
  <si>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</si>
  <si>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</si>
  <si>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</si>
  <si>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</si>
  <si>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</si>
  <si>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</si>
  <si>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</si>
  <si>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</si>
  <si>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</si>
  <si>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</si>
  <si>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</si>
  <si>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</si>
  <si>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</si>
  <si>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</si>
  <si>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</si>
  <si>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</si>
  <si>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</si>
  <si>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</si>
  <si>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</si>
  <si>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</si>
  <si>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</si>
  <si>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</si>
  <si>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</si>
  <si>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</si>
  <si>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</si>
  <si>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</si>
  <si>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</si>
  <si>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</si>
  <si>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</si>
  <si>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</si>
  <si>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</si>
  <si>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</si>
  <si>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</si>
  <si>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</si>
  <si>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</si>
  <si>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</si>
  <si>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</si>
  <si>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</si>
  <si>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</si>
  <si>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</si>
  <si>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</si>
  <si>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</si>
  <si>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</si>
  <si>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</si>
  <si>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</si>
  <si>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</si>
  <si>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</si>
  <si>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</si>
  <si>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</si>
  <si>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</si>
  <si>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</si>
  <si>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</si>
  <si>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</si>
  <si>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</si>
  <si>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</si>
  <si>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</si>
  <si>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</si>
  <si>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</si>
  <si>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</si>
  <si>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</si>
  <si>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</si>
  <si>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</si>
  <si>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</si>
  <si>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</si>
  <si>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</si>
  <si>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</si>
  <si>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</si>
  <si>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</si>
  <si>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</si>
  <si>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</si>
  <si>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</si>
  <si>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</si>
  <si>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</si>
  <si>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</si>
  <si>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</si>
  <si>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</si>
  <si>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</si>
  <si>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</si>
  <si>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</si>
  <si>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</si>
  <si>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</si>
  <si>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</si>
  <si>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</si>
  <si>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</si>
  <si>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</si>
  <si>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</si>
  <si>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</si>
  <si>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</si>
  <si>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</si>
  <si>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</si>
  <si>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</si>
  <si>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</si>
  <si>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</si>
  <si>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</si>
  <si>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</si>
  <si>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</si>
  <si>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</si>
  <si>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</si>
  <si>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</si>
  <si>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</si>
  <si>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</si>
  <si>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</si>
  <si>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</si>
  <si>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</si>
  <si>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</si>
  <si>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</si>
  <si>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</si>
  <si>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</si>
  <si>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</si>
  <si>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</si>
  <si>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</si>
  <si>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</si>
  <si>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</si>
  <si>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</si>
  <si>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</si>
  <si>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</si>
  <si>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</si>
  <si>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</si>
  <si>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</si>
  <si>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</si>
  <si>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</si>
  <si>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</si>
  <si>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</si>
  <si>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</si>
  <si>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</si>
  <si>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</si>
  <si>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</si>
  <si>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</si>
  <si>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</si>
  <si>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</si>
  <si>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</si>
  <si>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</si>
  <si>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</si>
  <si>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</si>
  <si>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</si>
  <si>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</si>
  <si>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</si>
  <si>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</si>
  <si>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</si>
  <si>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</si>
  <si>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</si>
  <si>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</si>
  <si>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</si>
  <si>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</si>
  <si>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</si>
  <si>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</si>
  <si>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</si>
  <si>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</si>
  <si>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</si>
  <si>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</si>
  <si>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</si>
  <si>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</si>
  <si>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</si>
  <si>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</si>
  <si>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</si>
  <si>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</si>
  <si>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</si>
  <si>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</si>
  <si>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</si>
  <si>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</si>
  <si>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</si>
  <si>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</si>
  <si>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</si>
  <si>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</si>
  <si>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</si>
  <si>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</si>
  <si>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</si>
  <si>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</si>
  <si>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</si>
  <si>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</si>
  <si>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</si>
  <si>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</si>
  <si>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</si>
  <si>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</si>
  <si>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</si>
  <si>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</si>
  <si>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</si>
  <si>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</si>
  <si>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</si>
  <si>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</si>
  <si>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</si>
  <si>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</si>
  <si>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</si>
  <si>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</si>
  <si>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</si>
  <si>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</si>
  <si>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</si>
  <si>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</si>
  <si>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</si>
  <si>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</si>
  <si>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</si>
  <si>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</si>
  <si>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</si>
  <si>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</si>
  <si>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</si>
  <si>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</si>
  <si>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</si>
  <si>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</si>
  <si>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</si>
  <si>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</si>
  <si>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</si>
  <si>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</si>
  <si>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</si>
  <si>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</si>
  <si>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</si>
  <si>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</si>
  <si>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</si>
  <si>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</si>
  <si>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</si>
  <si>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</si>
  <si>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</si>
  <si>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</si>
  <si>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</si>
  <si>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</si>
  <si>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</si>
  <si>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</si>
  <si>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</si>
  <si>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</si>
  <si>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</si>
  <si>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</si>
  <si>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</si>
  <si>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</si>
  <si>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</si>
  <si>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</si>
  <si>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</si>
  <si>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</si>
  <si>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</si>
  <si>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</si>
  <si>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</si>
  <si>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</si>
  <si>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</si>
  <si>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</si>
  <si>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</si>
  <si>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</si>
  <si>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</si>
  <si>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</si>
  <si>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</si>
  <si>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</si>
  <si>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</si>
  <si>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</si>
  <si>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</si>
  <si>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</si>
  <si>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</si>
  <si>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</si>
  <si>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</si>
  <si>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</si>
  <si>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</si>
  <si>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</si>
  <si>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</si>
  <si>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</si>
  <si>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</si>
  <si>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</si>
  <si>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</si>
  <si>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</si>
  <si>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</si>
  <si>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</si>
  <si>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</si>
  <si>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</si>
  <si>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</si>
  <si>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</si>
  <si>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</si>
  <si>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</si>
  <si>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</si>
  <si>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</si>
  <si>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</si>
  <si>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</si>
  <si>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</si>
  <si>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</si>
  <si>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</si>
  <si>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</si>
  <si>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</si>
  <si>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</si>
  <si>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</si>
  <si>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</si>
  <si>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</si>
  <si>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</si>
  <si>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</si>
  <si>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</si>
  <si>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</si>
  <si>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</si>
  <si>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</si>
  <si>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</si>
  <si>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</si>
  <si>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</si>
  <si>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</si>
  <si>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</si>
  <si>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</si>
  <si>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</si>
  <si>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</si>
  <si>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</si>
  <si>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</si>
  <si>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</si>
  <si>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</si>
  <si>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</si>
  <si>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</si>
  <si>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</si>
  <si>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</si>
  <si>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</si>
  <si>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</si>
  <si>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</si>
  <si>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</si>
  <si>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</si>
  <si>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</si>
  <si>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</si>
  <si>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</si>
  <si>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</si>
  <si>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</si>
  <si>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</si>
  <si>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</si>
  <si>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</si>
  <si>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</si>
  <si>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</si>
  <si>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</si>
  <si>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</si>
  <si>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</si>
  <si>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</si>
  <si>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</si>
  <si>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</si>
  <si>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</si>
  <si>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</si>
  <si>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</si>
  <si>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</si>
  <si>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</si>
  <si>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</si>
  <si>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</si>
  <si>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</si>
  <si>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</si>
  <si>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</si>
  <si>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</si>
  <si>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</si>
  <si>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</si>
  <si>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</si>
  <si>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</si>
  <si>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</si>
  <si>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</si>
  <si>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</si>
  <si>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</si>
  <si>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</si>
  <si>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</si>
  <si>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</si>
  <si>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</si>
  <si>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</si>
  <si>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</si>
  <si>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</si>
  <si>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</si>
  <si>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</si>
  <si>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</si>
  <si>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</si>
  <si>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</si>
  <si>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</si>
  <si>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</si>
  <si>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</si>
  <si>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</si>
  <si>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</si>
  <si>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</si>
  <si>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</si>
  <si>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</si>
  <si>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</si>
  <si>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</si>
  <si>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</si>
  <si>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</si>
  <si>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</si>
  <si>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</si>
  <si>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</si>
  <si>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</si>
  <si>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</si>
  <si>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</si>
  <si>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</si>
  <si>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</si>
  <si>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</si>
  <si>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</si>
  <si>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</si>
  <si>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</si>
  <si>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</si>
  <si>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</si>
  <si>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</si>
  <si>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</si>
  <si>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</si>
  <si>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</si>
  <si>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</si>
  <si>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</si>
  <si>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</si>
  <si>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</si>
  <si>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</si>
  <si>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</si>
  <si>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</si>
  <si>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</si>
  <si>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</si>
  <si>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</si>
  <si>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</si>
  <si>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</si>
  <si>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</si>
  <si>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</si>
  <si>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</si>
  <si>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</si>
  <si>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</si>
  <si>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</si>
  <si>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</si>
  <si>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</si>
  <si>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</si>
  <si>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</si>
  <si>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</si>
  <si>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</si>
  <si>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</si>
  <si>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</si>
  <si>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</si>
  <si>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</si>
  <si>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</si>
  <si>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</si>
  <si>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</si>
  <si>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</si>
  <si>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</si>
  <si>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</si>
  <si>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</si>
  <si>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</si>
  <si>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</si>
  <si>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</si>
  <si>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</si>
  <si>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</si>
  <si>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</si>
  <si>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</si>
  <si>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</si>
  <si>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</si>
  <si>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</si>
  <si>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</si>
  <si>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</si>
  <si>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</si>
  <si>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</si>
  <si>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</si>
  <si>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</si>
  <si>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</si>
  <si>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</si>
  <si>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</si>
  <si>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</si>
  <si>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</si>
  <si>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</si>
  <si>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</si>
  <si>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</si>
  <si>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</si>
  <si>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</si>
  <si>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</si>
  <si>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</si>
  <si>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</si>
  <si>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</si>
  <si>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</si>
  <si>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</si>
  <si>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</si>
  <si>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</si>
  <si>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</si>
  <si>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</si>
  <si>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</si>
  <si>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</si>
  <si>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</si>
  <si>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</si>
  <si>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</si>
  <si>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</si>
  <si>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</si>
  <si>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</si>
  <si>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</si>
  <si>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</si>
  <si>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</si>
  <si>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</si>
  <si>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</si>
  <si>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</si>
  <si>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</si>
  <si>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</si>
  <si>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</si>
  <si>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</si>
  <si>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</si>
  <si>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</si>
  <si>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</si>
  <si>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</si>
  <si>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</si>
  <si>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</si>
  <si>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</si>
  <si>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</si>
  <si>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</si>
  <si>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</si>
  <si>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</si>
  <si>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</si>
  <si>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</si>
  <si>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</si>
  <si>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</si>
  <si>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</si>
  <si>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</si>
  <si>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</si>
  <si>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</si>
  <si>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</si>
  <si>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</si>
  <si>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</si>
  <si>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</si>
  <si>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</si>
  <si>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</si>
  <si>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</si>
  <si>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</si>
  <si>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</si>
  <si>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</si>
  <si>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</si>
  <si>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</si>
  <si>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</si>
  <si>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</si>
  <si>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</si>
  <si>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</si>
  <si>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</si>
  <si>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</si>
  <si>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</si>
  <si>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</si>
  <si>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</si>
  <si>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</si>
  <si>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</si>
  <si>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</si>
  <si>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</si>
  <si>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</si>
  <si>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</si>
  <si>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</si>
  <si>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</si>
  <si>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</si>
  <si>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</si>
  <si>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</si>
  <si>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</si>
  <si>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</si>
  <si>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</si>
  <si>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</si>
  <si>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</si>
  <si>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</si>
  <si>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</si>
  <si>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</si>
  <si>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</si>
  <si>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</si>
  <si>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</si>
  <si>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</si>
  <si>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</si>
  <si>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</si>
  <si>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</si>
  <si>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</si>
  <si>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</si>
  <si>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</si>
  <si>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</si>
  <si>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</si>
  <si>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</si>
  <si>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</si>
  <si>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</si>
  <si>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</si>
  <si>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</si>
  <si>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</si>
  <si>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</si>
  <si>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</si>
  <si>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</si>
  <si>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</si>
  <si>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</si>
  <si>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</si>
  <si>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</si>
  <si>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</si>
  <si>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</si>
  <si>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</si>
  <si>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</si>
  <si>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</si>
  <si>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</si>
  <si>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</si>
  <si>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</si>
  <si>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</si>
  <si>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</si>
  <si>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</si>
  <si>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</si>
  <si>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</si>
  <si>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</si>
  <si>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</si>
  <si>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</si>
  <si>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</si>
  <si>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</si>
  <si>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</si>
  <si>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</si>
  <si>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</si>
  <si>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</si>
  <si>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</si>
  <si>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</si>
  <si>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</si>
  <si>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</si>
  <si>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</si>
  <si>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</si>
  <si>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</si>
  <si>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</si>
  <si>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</si>
  <si>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</si>
  <si>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</si>
  <si>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</si>
  <si>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</si>
  <si>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</si>
  <si>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</si>
  <si>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</si>
  <si>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</si>
  <si>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</si>
  <si>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</si>
  <si>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</si>
  <si>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</si>
  <si>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</si>
  <si>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</si>
  <si>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</si>
  <si>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</si>
  <si>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</si>
  <si>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</si>
  <si>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</si>
  <si>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</si>
  <si>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</si>
  <si>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</si>
  <si>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</si>
  <si>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</si>
  <si>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</si>
  <si>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</si>
  <si>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</si>
  <si>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</si>
  <si>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</si>
  <si>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</si>
  <si>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</si>
  <si>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</si>
  <si>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</si>
  <si>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</si>
  <si>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</si>
  <si>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</si>
  <si>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</si>
  <si>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</si>
  <si>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</si>
  <si>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</si>
  <si>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</si>
  <si>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</si>
  <si>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</si>
  <si>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</si>
  <si>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</si>
  <si>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</si>
  <si>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</si>
  <si>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</si>
  <si>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</si>
  <si>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</si>
  <si>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</si>
  <si>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</si>
  <si>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</si>
  <si>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</si>
  <si>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</si>
  <si>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</si>
  <si>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</si>
  <si>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</si>
  <si>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</si>
  <si>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</si>
  <si>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</si>
  <si>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</si>
  <si>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</si>
  <si>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</si>
  <si>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</si>
  <si>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</si>
  <si>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</si>
  <si>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</si>
  <si>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</si>
  <si>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</si>
  <si>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</si>
  <si>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</si>
  <si>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</si>
  <si>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</si>
  <si>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</si>
  <si>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</si>
  <si>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</si>
  <si>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</si>
  <si>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</si>
  <si>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</si>
  <si>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</si>
  <si>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</si>
  <si>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</si>
  <si>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</si>
  <si>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</si>
  <si>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</si>
  <si>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</si>
  <si>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</si>
  <si>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</si>
  <si>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</si>
  <si>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</si>
  <si>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</si>
  <si>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</si>
  <si>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</si>
  <si>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</si>
  <si>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</si>
  <si>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</si>
  <si>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</si>
  <si>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</si>
  <si>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</si>
  <si>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</si>
  <si>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</si>
  <si>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</si>
  <si>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</si>
  <si>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</si>
  <si>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</si>
  <si>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</si>
  <si>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</si>
  <si>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</si>
  <si>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</si>
  <si>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</si>
  <si>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</si>
  <si>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</si>
  <si>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</si>
  <si>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</si>
  <si>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</si>
  <si>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</si>
  <si>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</si>
  <si>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</si>
  <si>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</si>
  <si>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</si>
  <si>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</si>
  <si>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</si>
  <si>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</si>
  <si>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</si>
  <si>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</si>
  <si>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</si>
  <si>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</si>
  <si>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</si>
  <si>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</si>
  <si>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</si>
  <si>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</si>
  <si>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</si>
  <si>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</si>
  <si>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</si>
  <si>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</si>
  <si>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</si>
  <si>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</si>
  <si>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</si>
  <si>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</si>
  <si>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</si>
  <si>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</si>
  <si>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</si>
  <si>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</si>
  <si>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</si>
  <si>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</si>
  <si>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</si>
  <si>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</si>
  <si>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</si>
  <si>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</si>
  <si>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</si>
  <si>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</si>
  <si>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</si>
  <si>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</si>
  <si>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</si>
  <si>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</si>
  <si>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</si>
  <si>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</si>
  <si>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</si>
  <si>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</si>
  <si>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</si>
  <si>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</si>
  <si>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</si>
  <si>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</si>
  <si>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</si>
  <si>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</si>
  <si>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</si>
  <si>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</si>
  <si>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</si>
  <si>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</si>
  <si>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</si>
  <si>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</si>
  <si>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</si>
  <si>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</si>
  <si>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</si>
  <si>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</si>
  <si>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</si>
  <si>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</si>
  <si>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</si>
  <si>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</si>
  <si>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</si>
  <si>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</si>
  <si>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</si>
  <si>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</si>
  <si>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</si>
  <si>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</si>
  <si>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</si>
  <si>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</si>
  <si>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</si>
  <si>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</si>
  <si>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</si>
  <si>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</si>
  <si>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</si>
  <si>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</si>
  <si>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</si>
  <si>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</si>
  <si>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</si>
  <si>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</si>
  <si>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</si>
  <si>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</si>
  <si>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</si>
  <si>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</si>
  <si>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</si>
  <si>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</si>
  <si>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</si>
  <si>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</si>
  <si>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</si>
  <si>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</si>
  <si>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</si>
  <si>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</si>
  <si>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</si>
  <si>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</si>
  <si>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</si>
  <si>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</si>
  <si>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</si>
  <si>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</si>
  <si>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</si>
  <si>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</si>
  <si>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</si>
  <si>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</si>
  <si>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</si>
  <si>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</si>
  <si>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</si>
  <si>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</si>
  <si>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</si>
  <si>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</si>
  <si>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</si>
  <si>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</si>
  <si>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</si>
  <si>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</si>
  <si>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</si>
  <si>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</si>
  <si>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</si>
  <si>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</si>
  <si>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</si>
  <si>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</si>
  <si>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</si>
  <si>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</si>
  <si>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</si>
  <si>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</si>
  <si>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</si>
  <si>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</si>
  <si>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</si>
  <si>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</si>
  <si>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</si>
  <si>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</si>
  <si>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</si>
  <si>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</si>
  <si>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</si>
  <si>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</si>
  <si>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</si>
  <si>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</si>
  <si>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</si>
  <si>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</si>
  <si>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</si>
  <si>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</si>
  <si>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</si>
  <si>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</si>
  <si>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</si>
  <si>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</si>
  <si>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</si>
  <si>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</si>
  <si>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</si>
  <si>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</si>
  <si>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</si>
  <si>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</si>
  <si>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</si>
  <si>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</si>
  <si>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</si>
  <si>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</si>
  <si>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</si>
  <si>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</si>
  <si>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</si>
  <si>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</si>
  <si>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</si>
  <si>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</si>
  <si>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</si>
  <si>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</si>
  <si>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</si>
  <si>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</si>
  <si>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</si>
  <si>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</si>
  <si>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</si>
  <si>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</si>
  <si>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</si>
  <si>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</si>
  <si>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</si>
  <si>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</si>
  <si>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</si>
  <si>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</si>
  <si>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</si>
  <si>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</si>
  <si>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</si>
  <si>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</si>
  <si>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</si>
  <si>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</si>
  <si>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</si>
  <si>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</si>
  <si>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</si>
  <si>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</si>
  <si>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</si>
  <si>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</si>
  <si>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</si>
  <si>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</si>
  <si>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</si>
  <si>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</si>
  <si>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</si>
  <si>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</si>
  <si>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</si>
  <si>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</si>
  <si>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</si>
  <si>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</si>
  <si>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</si>
  <si>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</si>
  <si>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</si>
  <si>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</si>
  <si>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</si>
  <si>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</si>
  <si>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</si>
  <si>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</si>
  <si>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</si>
  <si>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</si>
  <si>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</si>
  <si>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</si>
  <si>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</si>
  <si>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</si>
  <si>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</si>
  <si>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</si>
  <si>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</si>
  <si>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</si>
  <si>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</si>
  <si>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</si>
  <si>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</si>
  <si>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</si>
  <si>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</si>
  <si>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</si>
  <si>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</si>
  <si>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</si>
  <si>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</si>
  <si>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</si>
  <si>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</si>
  <si>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</si>
  <si>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</si>
  <si>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</si>
  <si>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</si>
  <si>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</si>
  <si>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</si>
  <si>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</si>
  <si>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</si>
  <si>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</si>
  <si>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</si>
  <si>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</si>
  <si>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</si>
  <si>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</si>
  <si>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</si>
  <si>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</si>
  <si>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</si>
  <si>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</si>
  <si>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</si>
  <si>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</si>
  <si>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</si>
  <si>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</si>
  <si>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</si>
  <si>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</si>
  <si>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</si>
  <si>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</si>
  <si>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</si>
  <si>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</si>
  <si>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</si>
  <si>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</si>
  <si>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</si>
  <si>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</si>
  <si>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</si>
  <si>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</si>
  <si>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</si>
  <si>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</si>
  <si>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</si>
  <si>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</si>
  <si>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</si>
  <si>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</si>
  <si>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</si>
  <si>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</si>
  <si>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</si>
  <si>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</si>
  <si>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</si>
  <si>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</si>
  <si>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</si>
  <si>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</si>
  <si>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</si>
  <si>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</si>
  <si>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</si>
  <si>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</si>
  <si>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</si>
  <si>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</si>
  <si>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</si>
  <si>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</si>
  <si>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</si>
  <si>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</si>
  <si>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</si>
  <si>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</si>
  <si>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</si>
  <si>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</si>
  <si>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</si>
  <si>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</si>
  <si>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</si>
  <si>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</si>
  <si>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</si>
  <si>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</si>
  <si>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</si>
  <si>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</si>
  <si>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</si>
  <si>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</si>
  <si>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</si>
  <si>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</si>
  <si>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</si>
  <si>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</si>
  <si>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</si>
  <si>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</si>
  <si>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</si>
  <si>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</si>
  <si>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</si>
  <si>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</si>
  <si>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</si>
  <si>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</si>
  <si>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</si>
  <si>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</si>
  <si>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</si>
  <si>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</si>
  <si>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</si>
  <si>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</si>
  <si>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</si>
  <si>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</si>
  <si>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</si>
  <si>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</si>
  <si>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</si>
  <si>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</si>
  <si>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</si>
  <si>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</si>
  <si>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</si>
  <si>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</si>
  <si>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</si>
  <si>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</si>
  <si>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</si>
  <si>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</si>
  <si>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</si>
  <si>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</si>
  <si>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</si>
  <si>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</si>
  <si>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</si>
  <si>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</si>
  <si>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</si>
  <si>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</si>
  <si>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</si>
  <si>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</si>
  <si>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</si>
  <si>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</si>
  <si>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</si>
  <si>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</si>
  <si>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</si>
  <si>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</si>
  <si>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</si>
  <si>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</si>
  <si>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</si>
  <si>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</si>
  <si>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</si>
  <si>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</si>
  <si>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</si>
  <si>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</si>
  <si>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</si>
  <si>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</si>
  <si>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</si>
  <si>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</si>
  <si>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</si>
  <si>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</si>
  <si>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</si>
  <si>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</si>
  <si>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</si>
  <si>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</si>
  <si>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</si>
  <si>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</si>
  <si>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</si>
  <si>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</si>
  <si>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</si>
  <si>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</si>
  <si>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</si>
  <si>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</si>
  <si>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</si>
  <si>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</si>
  <si>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</si>
  <si>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</si>
  <si>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</si>
  <si>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</si>
  <si>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</si>
  <si>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</si>
  <si>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</si>
  <si>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</si>
  <si>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</si>
  <si>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</si>
  <si>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</si>
  <si>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</si>
  <si>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</si>
  <si>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</si>
  <si>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</si>
  <si>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</si>
  <si>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</si>
  <si>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</si>
  <si>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</si>
  <si>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</si>
  <si>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</si>
  <si>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</si>
  <si>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</si>
  <si>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</si>
  <si>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</si>
  <si>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</si>
  <si>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</si>
  <si>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</si>
  <si>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</si>
  <si>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</si>
  <si>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</si>
  <si>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</si>
  <si>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</si>
  <si>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</si>
  <si>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</si>
  <si>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</si>
  <si>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</si>
  <si>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</si>
  <si>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</si>
  <si>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</si>
  <si>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</si>
  <si>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</si>
  <si>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</si>
  <si>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</si>
  <si>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</si>
  <si>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</si>
  <si>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</si>
  <si>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</si>
  <si>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</si>
  <si>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</si>
  <si>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</si>
  <si>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</si>
  <si>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</si>
  <si>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</si>
  <si>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</si>
  <si>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</si>
  <si>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</si>
  <si>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</si>
  <si>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</si>
  <si>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</si>
  <si>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</si>
  <si>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</si>
  <si>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</si>
  <si>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</si>
  <si>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</si>
  <si>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</si>
  <si>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</si>
  <si>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</si>
  <si>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</si>
  <si>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</si>
  <si>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</si>
  <si>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</si>
  <si>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</si>
  <si>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</si>
  <si>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</si>
  <si>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</si>
  <si>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</si>
  <si>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</si>
  <si>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</si>
  <si>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</si>
  <si>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</si>
  <si>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</si>
  <si>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</si>
  <si>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</si>
  <si>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</si>
  <si>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</si>
  <si>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</si>
  <si>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</si>
  <si>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</si>
  <si>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</si>
  <si>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</si>
  <si>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</si>
  <si>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</si>
  <si>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</si>
  <si>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</si>
  <si>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</si>
  <si>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</si>
  <si>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</si>
  <si>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</si>
  <si>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</si>
  <si>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</si>
  <si>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</si>
  <si>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</si>
  <si>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</si>
  <si>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</si>
  <si>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</si>
  <si>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</si>
  <si>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</si>
  <si>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</si>
  <si>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</si>
  <si>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</si>
  <si>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</si>
  <si>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</si>
  <si>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</si>
  <si>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</si>
  <si>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</si>
  <si>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</si>
  <si>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</si>
  <si>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</si>
  <si>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</si>
  <si>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</si>
  <si>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</si>
  <si>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</si>
  <si>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</si>
  <si>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</si>
  <si>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</si>
  <si>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</si>
  <si>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</si>
  <si>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</si>
  <si>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</si>
  <si>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</si>
  <si>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</si>
  <si>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</si>
  <si>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</si>
  <si>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</si>
  <si>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</si>
  <si>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</si>
  <si>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</si>
  <si>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</si>
  <si>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</si>
  <si>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</si>
  <si>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</si>
  <si>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</si>
  <si>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</si>
  <si>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</si>
  <si>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</si>
  <si>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</si>
  <si>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</si>
  <si>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</si>
  <si>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</si>
  <si>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</si>
  <si>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</si>
  <si>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</si>
  <si>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</si>
  <si>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</si>
  <si>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</si>
  <si>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</si>
  <si>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</si>
  <si>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</si>
  <si>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</si>
  <si>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</si>
  <si>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</si>
  <si>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</si>
  <si>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</si>
  <si>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</si>
  <si>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</si>
  <si>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</si>
  <si>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</si>
  <si>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</si>
  <si>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</si>
  <si>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</si>
  <si>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</si>
  <si>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</si>
  <si>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</si>
  <si>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</si>
  <si>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</si>
  <si>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</si>
  <si>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</si>
  <si>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</si>
  <si>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</si>
  <si>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</si>
  <si>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</si>
  <si>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</si>
  <si>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</si>
  <si>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</si>
  <si>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</si>
  <si>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</si>
  <si>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</si>
  <si>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</si>
  <si>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</si>
  <si>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</si>
  <si>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</si>
  <si>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</si>
  <si>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</si>
  <si>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</si>
  <si>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</si>
  <si>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</si>
  <si>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</si>
  <si>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</si>
  <si>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</si>
  <si>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</si>
  <si>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</si>
  <si>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</si>
  <si>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</si>
  <si>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</si>
  <si>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</si>
  <si>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</si>
  <si>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</si>
  <si>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</si>
  <si>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</si>
  <si>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</si>
  <si>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</si>
  <si>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</si>
  <si>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</si>
  <si>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</si>
  <si>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</si>
  <si>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</si>
  <si>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</si>
  <si>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</si>
  <si>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</si>
  <si>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</si>
  <si>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</si>
  <si>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</si>
  <si>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</si>
  <si>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</si>
  <si>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</si>
  <si>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</si>
  <si>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</si>
  <si>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</si>
  <si>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</si>
  <si>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</si>
  <si>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</si>
  <si>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</si>
  <si>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</si>
  <si>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</si>
  <si>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</si>
  <si>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</si>
  <si>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</si>
  <si>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</si>
  <si>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</si>
  <si>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</si>
  <si>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</si>
  <si>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</si>
  <si>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</si>
  <si>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</si>
  <si>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</si>
  <si>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</si>
  <si>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</si>
  <si>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</si>
  <si>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</si>
  <si>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</si>
  <si>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</si>
  <si>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</si>
  <si>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</si>
  <si>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</si>
  <si>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</si>
  <si>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</si>
  <si>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</si>
  <si>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</si>
  <si>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</si>
  <si>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</si>
  <si>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</si>
  <si>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</si>
  <si>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</si>
  <si>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</si>
  <si>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</si>
  <si>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</si>
  <si>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</si>
  <si>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</si>
  <si>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</si>
  <si>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</si>
  <si>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</si>
  <si>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</si>
  <si>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</si>
  <si>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</si>
  <si>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</si>
  <si>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</si>
  <si>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</si>
  <si>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</si>
  <si>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</si>
  <si>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</si>
  <si>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</si>
  <si>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</si>
  <si>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</si>
  <si>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</si>
  <si>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</si>
  <si>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</si>
  <si>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</si>
  <si>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</si>
  <si>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</si>
  <si>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</si>
  <si>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</si>
  <si>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</si>
  <si>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</si>
  <si>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</si>
  <si>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</si>
  <si>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</si>
  <si>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</si>
  <si>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</si>
  <si>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</si>
  <si>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</si>
  <si>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</si>
  <si>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</si>
  <si>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</si>
  <si>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</si>
  <si>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</si>
  <si>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</si>
  <si>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</si>
  <si>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</si>
  <si>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</si>
  <si>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</si>
  <si>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</si>
  <si>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</si>
  <si>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</si>
  <si>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</si>
  <si>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</si>
  <si>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</si>
  <si>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</si>
  <si>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</si>
  <si>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</si>
  <si>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</si>
  <si>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</si>
  <si>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</si>
  <si>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</si>
  <si>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</si>
  <si>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</si>
  <si>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</si>
  <si>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</si>
  <si>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</si>
  <si>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</si>
  <si>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</si>
  <si>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</si>
  <si>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</si>
  <si>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</si>
  <si>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</si>
  <si>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</si>
  <si>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</si>
  <si>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</si>
  <si>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</si>
  <si>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</si>
  <si>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</si>
  <si>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</si>
  <si>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</si>
  <si>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</si>
  <si>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</si>
  <si>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</si>
  <si>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</si>
  <si>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</si>
  <si>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</si>
  <si>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</si>
  <si>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</si>
  <si>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</si>
  <si>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</si>
  <si>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</si>
  <si>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</si>
  <si>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</si>
  <si>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</si>
  <si>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</si>
  <si>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</si>
  <si>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</si>
  <si>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</si>
  <si>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</si>
  <si>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</si>
  <si>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</si>
  <si>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</si>
  <si>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</si>
  <si>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</si>
  <si>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</si>
  <si>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</si>
  <si>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</si>
  <si>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</si>
  <si>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</si>
  <si>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</si>
  <si>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</si>
  <si>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</si>
  <si>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</si>
  <si>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</si>
  <si>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</si>
  <si>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</si>
  <si>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</si>
  <si>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</si>
  <si>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</si>
  <si>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</si>
  <si>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</si>
  <si>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</si>
  <si>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</si>
  <si>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</si>
  <si>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</si>
  <si>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</si>
  <si>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</si>
  <si>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</si>
  <si>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</si>
  <si>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</si>
  <si>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</si>
  <si>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</si>
  <si>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</si>
  <si>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</si>
  <si>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</si>
  <si>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</si>
  <si>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</si>
  <si>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</si>
  <si>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</si>
  <si>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</si>
  <si>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</si>
  <si>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</si>
  <si>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</si>
  <si>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</si>
  <si>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</si>
  <si>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</si>
  <si>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</si>
  <si>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</si>
  <si>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</si>
  <si>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</si>
  <si>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</si>
  <si>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</si>
  <si>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</si>
  <si>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</si>
  <si>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</si>
  <si>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</si>
  <si>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</si>
  <si>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</si>
  <si>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</si>
  <si>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</si>
  <si>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</si>
  <si>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</si>
  <si>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</si>
  <si>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</si>
  <si>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</si>
  <si>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</si>
  <si>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</si>
  <si>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</si>
  <si>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</si>
  <si>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</si>
  <si>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</si>
  <si>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</si>
  <si>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</si>
  <si>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</si>
  <si>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</si>
  <si>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</si>
  <si>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</si>
  <si>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</si>
  <si>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</si>
  <si>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</si>
  <si>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</si>
  <si>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</si>
  <si>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</si>
  <si>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</si>
  <si>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</si>
  <si>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</si>
  <si>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</si>
  <si>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</si>
  <si>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</si>
  <si>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</si>
  <si>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</si>
  <si>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</si>
  <si>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</si>
  <si>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</si>
  <si>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</si>
  <si>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</si>
  <si>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</si>
  <si>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</si>
  <si>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</si>
  <si>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</si>
  <si>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</si>
  <si>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</si>
  <si>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</si>
  <si>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</si>
  <si>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</si>
  <si>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</si>
  <si>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</si>
  <si>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</si>
  <si>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</si>
  <si>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</si>
  <si>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</si>
  <si>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</si>
  <si>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</si>
  <si>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</si>
  <si>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</si>
  <si>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</si>
  <si>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</si>
  <si>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</si>
  <si>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</si>
  <si>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</si>
  <si>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</si>
  <si>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</si>
  <si>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</si>
  <si>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</si>
  <si>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</si>
  <si>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</si>
  <si>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</si>
  <si>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</si>
  <si>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</si>
  <si>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</si>
  <si>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</si>
  <si>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</si>
  <si>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</si>
  <si>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</si>
  <si>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</si>
  <si>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</si>
  <si>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</si>
  <si>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</si>
  <si>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</si>
  <si>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</si>
  <si>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</si>
  <si>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</si>
  <si>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</si>
  <si>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</si>
  <si>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</si>
  <si>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</si>
  <si>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</si>
  <si>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</si>
  <si>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</si>
  <si>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</si>
  <si>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</si>
  <si>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</si>
  <si>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</si>
  <si>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</si>
  <si>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</si>
  <si>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</si>
  <si>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</si>
  <si>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</si>
  <si>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</si>
  <si>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</si>
  <si>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</si>
  <si>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</si>
  <si>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</si>
  <si>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</si>
  <si>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</si>
  <si>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</si>
  <si>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</si>
  <si>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</si>
  <si>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</si>
  <si>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</si>
  <si>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</si>
  <si>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</si>
  <si>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</si>
  <si>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</si>
  <si>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</si>
  <si>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</si>
  <si>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</si>
  <si>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</si>
  <si>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</si>
  <si>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</si>
  <si>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</si>
  <si>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</si>
  <si>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</si>
  <si>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</si>
  <si>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</si>
  <si>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</si>
  <si>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</si>
  <si>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</si>
  <si>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</si>
  <si>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</si>
  <si>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</si>
  <si>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</si>
  <si>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</si>
  <si>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</si>
  <si>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</si>
  <si>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</si>
  <si>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</si>
  <si>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</si>
  <si>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</si>
  <si>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</si>
  <si>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</si>
  <si>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</si>
  <si>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</si>
  <si>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</si>
  <si>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</si>
  <si>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</si>
  <si>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</si>
  <si>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</si>
  <si>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</si>
  <si>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</si>
  <si>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</si>
  <si>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</si>
  <si>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</si>
  <si>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</si>
  <si>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</si>
  <si>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</si>
  <si>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</si>
  <si>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</si>
  <si>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</si>
  <si>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</si>
  <si>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</si>
  <si>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</si>
  <si>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</si>
  <si>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</si>
  <si>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</si>
  <si>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</si>
  <si>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</si>
  <si>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</si>
  <si>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</si>
  <si>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</si>
  <si>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</si>
  <si>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</si>
  <si>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</si>
  <si>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</si>
  <si>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</si>
  <si>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</si>
  <si>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</si>
  <si>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</si>
  <si>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</si>
  <si>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</si>
  <si>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</si>
  <si>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</si>
  <si>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</si>
  <si>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</si>
  <si>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</si>
  <si>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</si>
  <si>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</si>
  <si>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</si>
  <si>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</si>
  <si>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</si>
  <si>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</si>
  <si>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</si>
  <si>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</si>
  <si>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</si>
  <si>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</si>
  <si>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</si>
  <si>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</si>
  <si>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</si>
  <si>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</si>
  <si>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</si>
  <si>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</si>
  <si>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</si>
  <si>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</si>
  <si>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</si>
  <si>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</si>
  <si>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</si>
  <si>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</si>
  <si>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</si>
  <si>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</si>
  <si>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</si>
  <si>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</si>
  <si>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</si>
  <si>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</si>
  <si>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</si>
  <si>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</si>
  <si>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</si>
  <si>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</si>
  <si>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</si>
  <si>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</si>
  <si>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</si>
  <si>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</si>
  <si>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</si>
  <si>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</si>
  <si>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</si>
  <si>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</si>
  <si>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</si>
  <si>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</si>
  <si>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</si>
  <si>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</si>
  <si>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</si>
  <si>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</si>
  <si>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</si>
  <si>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</si>
  <si>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</si>
  <si>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</si>
  <si>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</si>
  <si>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</si>
  <si>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</si>
  <si>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</si>
  <si>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</si>
  <si>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</si>
  <si>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</si>
  <si>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</si>
  <si>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</si>
  <si>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</si>
  <si>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</si>
  <si>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</si>
  <si>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</si>
  <si>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</si>
  <si>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</si>
  <si>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</si>
  <si>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</si>
  <si>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</si>
  <si>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</si>
  <si>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</si>
  <si>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</si>
  <si>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</si>
  <si>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</si>
  <si>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</si>
  <si>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</si>
  <si>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</si>
  <si>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</si>
  <si>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</si>
  <si>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</si>
  <si>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</si>
  <si>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</si>
  <si>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</si>
  <si>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</si>
  <si>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</si>
  <si>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</si>
  <si>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</si>
  <si>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</si>
  <si>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</si>
  <si>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</si>
  <si>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</si>
  <si>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</si>
  <si>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</si>
  <si>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</si>
  <si>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</si>
  <si>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</si>
  <si>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</si>
  <si>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</si>
  <si>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</si>
  <si>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</si>
  <si>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</si>
  <si>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</si>
  <si>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</si>
  <si>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</si>
  <si>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</si>
  <si>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</si>
  <si>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</si>
  <si>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</si>
  <si>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</si>
  <si>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</si>
  <si>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</si>
  <si>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</si>
  <si>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</si>
  <si>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</si>
  <si>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</si>
  <si>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</si>
  <si>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</si>
  <si>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</si>
  <si>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</si>
  <si>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</si>
  <si>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</si>
  <si>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</si>
  <si>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</si>
  <si>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</si>
  <si>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</si>
  <si>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</si>
  <si>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</si>
  <si>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</si>
  <si>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</si>
  <si>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</si>
  <si>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</si>
  <si>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</si>
  <si>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</si>
  <si>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</si>
  <si>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</si>
  <si>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</si>
  <si>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</si>
  <si>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</si>
  <si>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</si>
  <si>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</si>
  <si>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</si>
  <si>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</si>
  <si>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</si>
  <si>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</si>
  <si>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</si>
  <si>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</si>
  <si>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</si>
  <si>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</si>
  <si>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</si>
  <si>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</si>
  <si>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</si>
  <si>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</si>
  <si>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</si>
  <si>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</si>
  <si>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</si>
  <si>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</si>
  <si>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</si>
  <si>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</si>
  <si>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</si>
  <si>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</si>
  <si>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</si>
  <si>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</si>
  <si>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</si>
  <si>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</si>
  <si>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</si>
  <si>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</si>
  <si>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</si>
  <si>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</si>
  <si>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</si>
  <si>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</si>
  <si>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</si>
  <si>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</si>
  <si>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</si>
  <si>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</si>
  <si>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</si>
  <si>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</si>
  <si>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</si>
  <si>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</si>
  <si>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</si>
  <si>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</si>
  <si>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</si>
  <si>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</si>
  <si>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</si>
  <si>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</si>
  <si>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</si>
  <si>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</si>
  <si>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</si>
  <si>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</si>
  <si>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</si>
  <si>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</si>
  <si>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</si>
  <si>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</si>
  <si>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</si>
  <si>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</si>
  <si>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</si>
  <si>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</si>
  <si>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</si>
  <si>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</si>
  <si>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</si>
  <si>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</si>
  <si>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</si>
  <si>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</si>
  <si>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</si>
  <si>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</si>
  <si>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</si>
  <si>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</si>
  <si>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</si>
  <si>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</si>
  <si>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</si>
  <si>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</si>
  <si>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</si>
  <si>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</si>
  <si>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</si>
  <si>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</si>
  <si>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</si>
  <si>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</si>
  <si>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</si>
  <si>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</si>
  <si>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</si>
  <si>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</si>
  <si>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</si>
  <si>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</si>
  <si>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</si>
  <si>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</si>
  <si>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</si>
  <si>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</si>
  <si>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</si>
  <si>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</si>
  <si>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</si>
  <si>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</si>
  <si>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</si>
  <si>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</si>
  <si>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</si>
  <si>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</si>
  <si>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</si>
  <si>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</si>
  <si>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</si>
  <si>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</si>
  <si>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</si>
  <si>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</si>
  <si>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</si>
  <si>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</si>
  <si>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</si>
  <si>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</si>
  <si>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</si>
  <si>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</si>
  <si>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</si>
  <si>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</si>
  <si>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</si>
  <si>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</si>
  <si>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</si>
  <si>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</si>
  <si>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</si>
  <si>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</si>
  <si>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</si>
  <si>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</si>
  <si>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</si>
  <si>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</si>
  <si>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</si>
  <si>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</si>
  <si>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</si>
  <si>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</si>
  <si>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</si>
  <si>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</si>
  <si>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</si>
  <si>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</si>
  <si>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</si>
  <si>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</si>
  <si>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</si>
  <si>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</si>
  <si>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</si>
  <si>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</si>
  <si>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</si>
  <si>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</si>
  <si>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</si>
  <si>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</si>
  <si>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</si>
  <si>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</si>
  <si>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</si>
  <si>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</si>
  <si>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</si>
  <si>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</si>
  <si>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</si>
  <si>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</si>
  <si>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</si>
  <si>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</si>
  <si>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</si>
  <si>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</si>
  <si>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</si>
  <si>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</si>
  <si>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</si>
  <si>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</si>
  <si>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</si>
  <si>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</si>
  <si>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</si>
  <si>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</si>
  <si>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</si>
  <si>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</si>
  <si>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</si>
  <si>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</si>
  <si>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</si>
  <si>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</si>
  <si>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</si>
  <si>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</si>
  <si>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</si>
  <si>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</si>
  <si>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</si>
  <si>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</si>
  <si>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</si>
  <si>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</si>
  <si>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</si>
  <si>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</si>
  <si>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</si>
  <si>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</si>
  <si>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</si>
  <si>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</si>
  <si>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</si>
  <si>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</si>
  <si>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</si>
  <si>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</si>
  <si>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</si>
  <si>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</si>
  <si>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</si>
  <si>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</si>
  <si>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</si>
  <si>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</si>
  <si>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</si>
  <si>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</si>
  <si>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</si>
  <si>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</si>
  <si>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</si>
  <si>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</si>
  <si>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</si>
  <si>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</si>
  <si>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</si>
  <si>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</si>
  <si>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</si>
  <si>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</si>
  <si>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</si>
  <si>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</si>
  <si>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</si>
  <si>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</si>
  <si>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</si>
  <si>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</si>
  <si>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</si>
  <si>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</si>
  <si>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</si>
  <si>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</si>
  <si>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</si>
  <si>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</si>
  <si>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</si>
  <si>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</si>
  <si>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</si>
  <si>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</si>
  <si>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</si>
  <si>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</si>
  <si>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</si>
  <si>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</si>
  <si>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</si>
  <si>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</si>
  <si>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</si>
  <si>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</si>
  <si>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</si>
  <si>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</si>
  <si>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</si>
  <si>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</si>
  <si>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</si>
  <si>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</si>
  <si>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</si>
  <si>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</si>
  <si>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</si>
  <si>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</si>
  <si>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</si>
  <si>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</si>
  <si>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</si>
  <si>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</si>
  <si>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</si>
  <si>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</si>
  <si>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</si>
  <si>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</si>
  <si>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</si>
  <si>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</si>
  <si>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</si>
  <si>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</si>
  <si>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</si>
  <si>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</si>
  <si>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</si>
  <si>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</si>
  <si>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</si>
  <si>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</si>
  <si>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</si>
  <si>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</si>
  <si>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</si>
  <si>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</si>
  <si>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</si>
  <si>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</si>
  <si>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</si>
  <si>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</si>
  <si>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</si>
  <si>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</si>
  <si>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</si>
  <si>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</si>
  <si>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</si>
  <si>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</si>
  <si>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</si>
  <si>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</si>
  <si>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</si>
  <si>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</si>
  <si>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</si>
  <si>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</si>
  <si>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</si>
  <si>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</si>
  <si>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</si>
  <si>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</si>
  <si>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</si>
  <si>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</si>
  <si>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</si>
  <si>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</si>
  <si>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</si>
  <si>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</si>
  <si>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</si>
  <si>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</si>
  <si>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</si>
  <si>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</si>
  <si>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</si>
  <si>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</si>
  <si>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</si>
  <si>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</si>
  <si>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</si>
  <si>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</si>
  <si>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</si>
  <si>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</si>
  <si>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</si>
  <si>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</si>
  <si>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</si>
  <si>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</si>
  <si>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</si>
  <si>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</si>
  <si>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</si>
  <si>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</si>
  <si>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</si>
  <si>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</si>
  <si>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</si>
  <si>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</si>
  <si>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</si>
  <si>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</si>
  <si>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</si>
  <si>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</si>
  <si>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</si>
  <si>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</si>
  <si>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</si>
  <si>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</si>
  <si>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</si>
  <si>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</si>
  <si>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</si>
  <si>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</si>
  <si>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</si>
  <si>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</si>
  <si>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</si>
  <si>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</si>
  <si>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</si>
  <si>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</si>
  <si>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</si>
  <si>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</si>
  <si>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</si>
  <si>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</si>
  <si>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</si>
  <si>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</si>
  <si>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</si>
  <si>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</si>
  <si>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</si>
  <si>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</si>
  <si>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</si>
  <si>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</si>
  <si>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</si>
  <si>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</si>
  <si>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</si>
  <si>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</si>
  <si>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</si>
  <si>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</si>
  <si>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</si>
  <si>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</si>
  <si>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</si>
  <si>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</si>
  <si>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</si>
  <si>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</si>
  <si>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</si>
  <si>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</si>
  <si>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</si>
  <si>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</si>
  <si>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</si>
  <si>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</si>
  <si>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</si>
  <si>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</si>
  <si>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</si>
  <si>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</si>
  <si>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</si>
  <si>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</si>
  <si>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</si>
  <si>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</si>
  <si>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</si>
  <si>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</si>
  <si>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</si>
  <si>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</si>
  <si>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</si>
  <si>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</si>
  <si>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</si>
  <si>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</si>
  <si>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</si>
  <si>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</si>
  <si>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</si>
  <si>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</si>
  <si>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</si>
  <si>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</si>
  <si>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</si>
  <si>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</si>
  <si>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</si>
  <si>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</si>
  <si>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</si>
  <si>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</si>
  <si>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</si>
  <si>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</si>
  <si>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</si>
  <si>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</si>
  <si>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</si>
  <si>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</si>
  <si>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</si>
  <si>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</si>
  <si>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</si>
  <si>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</si>
  <si>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</si>
  <si>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</si>
  <si>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</si>
  <si>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</si>
  <si>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</si>
  <si>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</si>
  <si>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</si>
  <si>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</si>
  <si>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</si>
  <si>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</si>
  <si>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</si>
  <si>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</si>
  <si>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</si>
  <si>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</si>
  <si>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</si>
  <si>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</si>
  <si>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</si>
  <si>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</si>
  <si>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</si>
  <si>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</si>
  <si>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</si>
  <si>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</si>
  <si>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</si>
  <si>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</si>
  <si>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</si>
  <si>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</si>
  <si>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</si>
  <si>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</si>
  <si>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</si>
  <si>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</si>
  <si>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</si>
  <si>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</si>
  <si>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</si>
  <si>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</si>
  <si>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</si>
  <si>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</si>
  <si>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</si>
  <si>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</si>
  <si>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</si>
  <si>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</si>
  <si>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</si>
  <si>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</si>
  <si>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</si>
  <si>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</si>
  <si>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</si>
  <si>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</si>
  <si>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</si>
  <si>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</si>
  <si>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</si>
  <si>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</si>
  <si>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</si>
  <si>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</si>
  <si>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</si>
  <si>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</si>
  <si>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</si>
  <si>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</si>
  <si>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</si>
  <si>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</si>
  <si>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</si>
  <si>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</si>
  <si>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</si>
  <si>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</si>
  <si>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</si>
  <si>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</si>
  <si>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</si>
  <si>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</si>
  <si>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</si>
  <si>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</si>
  <si>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</si>
  <si>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</si>
  <si>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</si>
  <si>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</si>
  <si>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</si>
  <si>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</si>
  <si>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</si>
  <si>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</si>
  <si>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</si>
  <si>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</si>
  <si>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</si>
  <si>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</si>
  <si>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</si>
  <si>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</si>
  <si>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</si>
  <si>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</si>
  <si>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</si>
  <si>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</si>
  <si>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</si>
  <si>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</si>
  <si>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</si>
  <si>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</si>
  <si>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</si>
  <si>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</si>
  <si>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</si>
  <si>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</si>
  <si>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</si>
  <si>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</si>
  <si>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</si>
  <si>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</si>
  <si>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</si>
  <si>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</si>
  <si>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</si>
  <si>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</si>
  <si>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</si>
  <si>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</si>
  <si>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</si>
  <si>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</si>
  <si>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</si>
  <si>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</si>
  <si>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</si>
  <si>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</si>
  <si>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</si>
  <si>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</si>
  <si>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</si>
  <si>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</si>
  <si>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</si>
  <si>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</si>
  <si>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</si>
  <si>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</si>
  <si>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</si>
  <si>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</si>
  <si>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</si>
  <si>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</si>
  <si>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</si>
  <si>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</si>
  <si>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</si>
  <si>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</si>
  <si>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</si>
  <si>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</si>
  <si>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</si>
  <si>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</si>
  <si>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</si>
  <si>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</si>
  <si>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</si>
  <si>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</si>
  <si>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</si>
  <si>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</si>
  <si>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</si>
  <si>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</si>
  <si>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</si>
  <si>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</si>
  <si>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</si>
  <si>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</si>
  <si>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</si>
  <si>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</si>
  <si>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</si>
  <si>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</si>
  <si>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</si>
  <si>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</si>
  <si>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</si>
  <si>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</si>
  <si>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</si>
  <si>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</si>
  <si>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</si>
  <si>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</si>
  <si>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</si>
  <si>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</si>
  <si>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</si>
  <si>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</si>
  <si>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</si>
  <si>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</si>
  <si>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</si>
  <si>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</si>
  <si>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</si>
  <si>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</si>
  <si>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</si>
  <si>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</si>
  <si>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</si>
  <si>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</si>
  <si>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</si>
  <si>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</si>
  <si>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</si>
  <si>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</si>
  <si>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</si>
  <si>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</si>
  <si>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</si>
  <si>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</si>
  <si>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</si>
  <si>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</si>
  <si>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</si>
  <si>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</si>
  <si>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</si>
  <si>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</si>
  <si>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</si>
  <si>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</si>
  <si>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</si>
  <si>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</si>
  <si>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</si>
  <si>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</si>
  <si>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</si>
  <si>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</si>
  <si>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</si>
  <si>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</si>
  <si>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</si>
  <si>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</si>
  <si>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</si>
  <si>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</si>
  <si>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</si>
  <si>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</si>
  <si>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</si>
  <si>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</si>
  <si>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</si>
  <si>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</si>
  <si>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</si>
  <si>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</si>
  <si>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</si>
  <si>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</si>
  <si>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</si>
  <si>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</si>
  <si>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</si>
  <si>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</si>
  <si>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</si>
  <si>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</si>
  <si>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</si>
  <si>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</si>
  <si>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</si>
  <si>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</si>
  <si>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</si>
  <si>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</si>
  <si>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</si>
  <si>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</si>
  <si>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</si>
  <si>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</si>
  <si>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</si>
  <si>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</si>
  <si>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</si>
  <si>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</si>
  <si>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</si>
  <si>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</si>
  <si>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</si>
  <si>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</si>
  <si>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</si>
  <si>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</si>
  <si>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</si>
  <si>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</si>
  <si>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</si>
  <si>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</si>
  <si>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</si>
  <si>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</si>
  <si>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</si>
  <si>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</si>
  <si>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</si>
  <si>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</si>
  <si>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</si>
  <si>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</si>
  <si>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</si>
  <si>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</si>
  <si>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</si>
  <si>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</si>
  <si>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</si>
  <si>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</si>
  <si>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</si>
  <si>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</si>
  <si>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</si>
  <si>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</si>
  <si>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</si>
  <si>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</si>
  <si>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</si>
  <si>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</si>
  <si>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</si>
  <si>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</si>
  <si>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</si>
  <si>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</si>
  <si>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</si>
  <si>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</si>
  <si>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</si>
  <si>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</si>
  <si>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</si>
  <si>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</si>
  <si>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</si>
  <si>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</si>
  <si>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</si>
  <si>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</si>
  <si>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</si>
  <si>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</si>
  <si>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</si>
  <si>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</si>
  <si>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</si>
  <si>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</si>
  <si>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</si>
  <si>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</si>
  <si>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</si>
  <si>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</si>
  <si>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</si>
  <si>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</si>
  <si>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</si>
  <si>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</si>
  <si>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</si>
  <si>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</si>
  <si>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</si>
  <si>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</si>
  <si>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</si>
  <si>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</si>
  <si>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</si>
  <si>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</si>
  <si>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</si>
  <si>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</si>
  <si>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</si>
  <si>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</si>
  <si>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</si>
  <si>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</si>
  <si>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</si>
  <si>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</si>
  <si>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</si>
  <si>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</si>
  <si>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</si>
  <si>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</si>
  <si>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</si>
  <si>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</si>
  <si>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</si>
  <si>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</si>
  <si>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</si>
  <si>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</si>
  <si>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</si>
  <si>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</si>
  <si>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</si>
  <si>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</si>
  <si>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</si>
  <si>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</si>
  <si>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</si>
  <si>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</si>
  <si>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</si>
  <si>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</si>
  <si>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</si>
  <si>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</si>
  <si>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</si>
  <si>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</si>
  <si>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</si>
  <si>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</si>
  <si>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</si>
  <si>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</si>
  <si>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</si>
  <si>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</si>
  <si>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</si>
  <si>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</si>
  <si>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</si>
  <si>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</si>
  <si>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</si>
  <si>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</si>
  <si>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</si>
  <si>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</si>
  <si>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</si>
  <si>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</si>
  <si>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</si>
  <si>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</si>
  <si>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</si>
  <si>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</si>
  <si>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</si>
  <si>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</si>
  <si>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</si>
  <si>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</si>
  <si>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</si>
  <si>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</si>
  <si>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</si>
  <si>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</si>
  <si>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</si>
  <si>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</si>
  <si>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</si>
  <si>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</si>
  <si>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</si>
  <si>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</si>
  <si>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</si>
  <si>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</si>
  <si>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</si>
  <si>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</si>
  <si>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</si>
  <si>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</si>
  <si>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</si>
  <si>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</si>
  <si>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</si>
  <si>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</si>
  <si>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</si>
  <si>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</si>
  <si>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</si>
  <si>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</si>
  <si>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</si>
  <si>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</si>
  <si>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</si>
  <si>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</si>
  <si>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</si>
  <si>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</si>
  <si>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</si>
  <si>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</si>
  <si>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</si>
  <si>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</si>
  <si>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</si>
  <si>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</si>
  <si>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</si>
  <si>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</si>
  <si>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</si>
  <si>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</si>
  <si>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</si>
  <si>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</si>
  <si>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</si>
  <si>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</si>
  <si>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</si>
  <si>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</si>
  <si>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</si>
  <si>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</si>
  <si>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</si>
  <si>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</si>
  <si>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</si>
  <si>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</si>
  <si>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</si>
  <si>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</si>
  <si>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</si>
  <si>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</si>
  <si>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</si>
  <si>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</si>
  <si>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</si>
  <si>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</si>
  <si>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</si>
  <si>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</si>
  <si>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</si>
  <si>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</si>
  <si>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</si>
  <si>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</si>
  <si>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</si>
  <si>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</si>
  <si>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</si>
  <si>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</si>
  <si>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</si>
  <si>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</si>
  <si>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</si>
  <si>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</si>
  <si>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</si>
  <si>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</si>
  <si>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</si>
  <si>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</si>
  <si>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</si>
  <si>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</si>
  <si>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</si>
  <si>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</si>
  <si>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</si>
  <si>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</si>
  <si>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</si>
  <si>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</si>
  <si>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</si>
  <si>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</si>
  <si>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</si>
  <si>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</si>
  <si>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</si>
  <si>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</si>
  <si>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</si>
  <si>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</si>
  <si>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</si>
  <si>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</si>
  <si>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</si>
  <si>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</si>
  <si>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</si>
  <si>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</si>
  <si>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</si>
  <si>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</si>
  <si>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</si>
  <si>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</si>
  <si>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</si>
  <si>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</si>
  <si>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</si>
  <si>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</si>
  <si>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</si>
  <si>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</si>
  <si>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</si>
  <si>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</si>
  <si>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</si>
  <si>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</si>
  <si>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</si>
  <si>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</si>
  <si>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</si>
  <si>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</si>
  <si>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</si>
  <si>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</si>
  <si>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</si>
  <si>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</si>
  <si>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</si>
  <si>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</si>
  <si>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</si>
  <si>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</si>
  <si>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</si>
  <si>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</si>
  <si>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</si>
  <si>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</si>
  <si>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</si>
  <si>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</si>
  <si>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</si>
  <si>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</si>
  <si>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</si>
  <si>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</si>
  <si>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</si>
  <si>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</si>
  <si>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</si>
  <si>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</si>
  <si>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</si>
  <si>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</si>
  <si>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</si>
  <si>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</si>
  <si>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</si>
  <si>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</si>
  <si>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</si>
  <si>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</si>
  <si>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</si>
  <si>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</si>
  <si>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</si>
  <si>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</si>
  <si>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</si>
  <si>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</si>
  <si>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</si>
  <si>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</si>
  <si>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</si>
  <si>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</si>
  <si>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</si>
  <si>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</si>
  <si>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</si>
  <si>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</si>
  <si>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</si>
  <si>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</si>
  <si>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</si>
  <si>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</si>
  <si>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</si>
  <si>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</si>
  <si>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</si>
  <si>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</si>
  <si>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</si>
  <si>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</si>
  <si>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</si>
  <si>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</si>
  <si>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</si>
  <si>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</si>
  <si>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</si>
  <si>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</si>
  <si>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</si>
  <si>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</si>
  <si>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</si>
  <si>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</si>
  <si>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</si>
  <si>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</si>
  <si>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</si>
  <si>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</si>
  <si>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</si>
  <si>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</si>
  <si>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</si>
  <si>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</si>
  <si>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</si>
  <si>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</si>
  <si>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</si>
  <si>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</si>
  <si>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</si>
  <si>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</si>
  <si>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</si>
  <si>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</si>
  <si>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</si>
  <si>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</si>
  <si>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</si>
  <si>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</si>
  <si>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</si>
  <si>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</si>
  <si>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</si>
  <si>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</si>
  <si>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</si>
  <si>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</si>
  <si>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</si>
  <si>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</si>
  <si>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</si>
  <si>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</si>
  <si>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</si>
  <si>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</si>
  <si>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</si>
  <si>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</si>
  <si>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</si>
  <si>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</si>
  <si>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</si>
  <si>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</si>
  <si>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</si>
  <si>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</si>
  <si>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</si>
  <si>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</si>
  <si>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</si>
  <si>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</si>
  <si>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</si>
  <si>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</si>
  <si>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</si>
  <si>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</si>
  <si>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</si>
  <si>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</si>
  <si>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</si>
  <si>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</si>
  <si>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</si>
  <si>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</si>
  <si>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</si>
  <si>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</si>
  <si>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</si>
  <si>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</si>
  <si>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</si>
  <si>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</si>
  <si>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</si>
  <si>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</si>
  <si>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</si>
  <si>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</si>
  <si>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</si>
  <si>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</si>
  <si>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</si>
  <si>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</si>
  <si>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</si>
  <si>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</si>
  <si>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</si>
  <si>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</si>
  <si>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</si>
  <si>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</si>
  <si>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</si>
  <si>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</si>
  <si>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</si>
  <si>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</si>
  <si>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</si>
  <si>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</si>
  <si>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</si>
  <si>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</si>
  <si>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</si>
  <si>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</si>
  <si>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</si>
  <si>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</si>
  <si>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</si>
  <si>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</si>
  <si>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</si>
  <si>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</si>
  <si>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</si>
  <si>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</si>
  <si>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</si>
  <si>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</si>
  <si>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</si>
  <si>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</si>
  <si>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</si>
  <si>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</si>
  <si>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</si>
  <si>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</si>
  <si>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</si>
  <si>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</si>
  <si>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</si>
  <si>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</si>
  <si>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</si>
  <si>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</si>
  <si>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</si>
  <si>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</si>
  <si>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</si>
  <si>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</si>
  <si>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</si>
  <si>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</si>
  <si>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</si>
  <si>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</si>
  <si>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</si>
  <si>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</si>
  <si>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</si>
  <si>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</si>
  <si>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</si>
  <si>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</si>
  <si>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</si>
  <si>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</si>
  <si>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</si>
  <si>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</si>
  <si>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</si>
  <si>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</si>
  <si>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</si>
  <si>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</si>
  <si>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</si>
  <si>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</si>
  <si>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</si>
  <si>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</si>
  <si>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</si>
  <si>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</si>
  <si>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</si>
  <si>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</si>
  <si>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</si>
  <si>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</si>
  <si>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</si>
  <si>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</si>
  <si>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</si>
  <si>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</si>
  <si>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</si>
  <si>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</si>
  <si>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</si>
  <si>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</si>
  <si>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</si>
  <si>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</si>
  <si>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</si>
  <si>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</si>
  <si>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</si>
  <si>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</si>
  <si>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</si>
  <si>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</si>
  <si>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</si>
  <si>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</si>
  <si>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</si>
  <si>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</si>
  <si>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</si>
  <si>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</si>
  <si>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</si>
  <si>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</si>
  <si>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</si>
  <si>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</si>
  <si>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</si>
  <si>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</si>
  <si>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</si>
  <si>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</si>
  <si>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</si>
  <si>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</si>
  <si>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</si>
  <si>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</si>
  <si>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</si>
  <si>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</si>
  <si>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</si>
  <si>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</si>
  <si>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</si>
  <si>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</si>
  <si>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</si>
  <si>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</si>
  <si>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</si>
  <si>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</si>
  <si>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</si>
  <si>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</si>
  <si>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</si>
  <si>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</si>
  <si>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</si>
  <si>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</si>
  <si>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</si>
  <si>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</si>
  <si>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</si>
  <si>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</si>
  <si>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</si>
  <si>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</si>
  <si>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</si>
  <si>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</si>
  <si>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</si>
  <si>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</si>
  <si>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</si>
  <si>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</si>
  <si>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</si>
  <si>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</si>
  <si>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</si>
  <si>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</si>
  <si>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</si>
  <si>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</si>
  <si>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</si>
  <si>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</si>
  <si>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</si>
  <si>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</si>
  <si>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</si>
  <si>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</si>
  <si>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</si>
  <si>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</si>
  <si>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</si>
  <si>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</si>
  <si>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</si>
  <si>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</si>
  <si>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</si>
  <si>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</si>
  <si>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</si>
  <si>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</si>
  <si>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</si>
  <si>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</si>
  <si>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</si>
  <si>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</si>
  <si>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</si>
  <si>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</si>
  <si>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</si>
  <si>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</si>
  <si>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</si>
  <si>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</si>
  <si>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</si>
  <si>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</si>
  <si>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</si>
  <si>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</si>
  <si>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</si>
  <si>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</si>
  <si>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</si>
  <si>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</si>
  <si>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</si>
  <si>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</si>
  <si>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</si>
  <si>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</si>
  <si>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</si>
  <si>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</si>
  <si>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</si>
  <si>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</si>
  <si>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</si>
  <si>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</si>
  <si>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</si>
  <si>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</si>
  <si>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</si>
  <si>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</si>
  <si>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</si>
  <si>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</si>
  <si>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</si>
  <si>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</si>
  <si>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</si>
  <si>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</si>
  <si>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</si>
  <si>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</si>
  <si>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</si>
  <si>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</si>
  <si>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</si>
  <si>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</si>
  <si>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</si>
  <si>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</si>
  <si>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</si>
  <si>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</si>
  <si>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</si>
  <si>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</si>
  <si>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</si>
  <si>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</si>
  <si>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</si>
  <si>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</si>
  <si>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</si>
  <si>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</si>
  <si>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</si>
  <si>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</si>
  <si>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</si>
  <si>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</si>
  <si>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</si>
  <si>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</si>
  <si>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</si>
  <si>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</si>
  <si>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</si>
  <si>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</si>
  <si>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</si>
  <si>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</si>
  <si>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</si>
  <si>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</si>
  <si>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</si>
  <si>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</si>
  <si>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</si>
  <si>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</si>
  <si>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</si>
  <si>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</si>
  <si>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</si>
  <si>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</si>
  <si>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</si>
  <si>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</si>
  <si>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</si>
  <si>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</si>
  <si>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</si>
  <si>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</si>
  <si>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</si>
  <si>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</si>
  <si>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</si>
  <si>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</si>
  <si>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</si>
  <si>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</si>
  <si>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</si>
  <si>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</si>
  <si>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</si>
  <si>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</si>
  <si>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</si>
  <si>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</si>
  <si>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</si>
  <si>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</si>
  <si>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</si>
  <si>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</si>
  <si>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</si>
  <si>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</si>
  <si>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</si>
  <si>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</si>
  <si>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</si>
  <si>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</si>
  <si>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</si>
  <si>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</si>
  <si>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</si>
  <si>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</si>
  <si>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</si>
  <si>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</si>
  <si>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</si>
  <si>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</si>
  <si>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</si>
  <si>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</si>
  <si>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</si>
  <si>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</si>
  <si>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</si>
  <si>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</si>
  <si>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</si>
  <si>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</si>
  <si>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</si>
  <si>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</si>
  <si>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</si>
  <si>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</si>
  <si>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</si>
  <si>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</si>
  <si>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</si>
  <si>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</si>
  <si>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</si>
  <si>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</si>
  <si>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</si>
  <si>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</si>
  <si>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</si>
  <si>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</si>
  <si>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</si>
  <si>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</si>
  <si>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</si>
  <si>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</si>
  <si>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</si>
  <si>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</si>
  <si>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</si>
  <si>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</si>
  <si>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</si>
  <si>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</si>
  <si>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</si>
  <si>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</si>
  <si>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</si>
  <si>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</si>
  <si>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</si>
  <si>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</si>
  <si>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</si>
  <si>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</si>
  <si>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</si>
  <si>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</si>
  <si>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</si>
  <si>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</si>
  <si>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</si>
  <si>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</si>
  <si>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</si>
  <si>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</si>
  <si>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</si>
  <si>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</si>
  <si>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</si>
  <si>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</si>
  <si>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</si>
  <si>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</si>
  <si>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</si>
  <si>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</si>
  <si>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</si>
  <si>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</si>
  <si>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</si>
  <si>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</si>
  <si>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</si>
  <si>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</si>
  <si>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</si>
  <si>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</si>
  <si>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</si>
  <si>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</si>
  <si>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</si>
  <si>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</si>
  <si>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</si>
  <si>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</si>
  <si>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</si>
  <si>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</si>
  <si>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</si>
  <si>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</si>
  <si>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</si>
  <si>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</si>
  <si>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</si>
  <si>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</si>
  <si>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</si>
  <si>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</si>
  <si>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</si>
  <si>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</si>
  <si>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</si>
  <si>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</si>
  <si>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</si>
  <si>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</si>
  <si>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</si>
  <si>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</si>
  <si>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</si>
  <si>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</si>
  <si>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</si>
  <si>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</si>
  <si>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</si>
  <si>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</si>
  <si>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</si>
  <si>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</si>
  <si>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</si>
  <si>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</si>
  <si>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</si>
  <si>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</si>
  <si>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</si>
  <si>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</si>
  <si>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</si>
  <si>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</si>
  <si>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</si>
  <si>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</si>
  <si>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</si>
  <si>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</si>
  <si>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</si>
  <si>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</si>
  <si>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</si>
  <si>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</si>
  <si>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</si>
  <si>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</si>
  <si>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</si>
  <si>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</si>
  <si>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</si>
  <si>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</si>
  <si>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</si>
  <si>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</si>
  <si>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</si>
  <si>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</si>
  <si>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</si>
  <si>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</si>
  <si>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</si>
  <si>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</si>
  <si>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</si>
  <si>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</si>
  <si>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</si>
  <si>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</si>
  <si>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</si>
  <si>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</si>
  <si>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</si>
  <si>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</si>
  <si>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</si>
  <si>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</si>
  <si>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</si>
  <si>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</si>
  <si>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</si>
  <si>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</si>
  <si>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</si>
  <si>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</si>
  <si>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</si>
  <si>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</si>
  <si>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</si>
  <si>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</si>
  <si>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</si>
  <si>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</si>
  <si>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</si>
  <si>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</si>
  <si>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</si>
  <si>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</si>
  <si>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</si>
  <si>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</si>
  <si>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</si>
  <si>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</si>
  <si>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</si>
  <si>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</si>
  <si>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</si>
  <si>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</si>
  <si>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</si>
  <si>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</si>
  <si>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</si>
  <si>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</si>
  <si>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</si>
  <si>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</si>
  <si>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</si>
  <si>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</si>
  <si>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</si>
  <si>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</si>
  <si>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</si>
  <si>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</si>
  <si>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</si>
  <si>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</si>
  <si>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</si>
  <si>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</si>
  <si>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</si>
  <si>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</si>
  <si>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</si>
  <si>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</si>
  <si>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</si>
  <si>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</si>
  <si>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</si>
  <si>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</si>
  <si>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</si>
  <si>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</si>
  <si>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</si>
  <si>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</si>
  <si>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</si>
  <si>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</si>
  <si>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</si>
  <si>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</si>
  <si>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</si>
  <si>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</si>
  <si>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</si>
  <si>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</si>
  <si>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</si>
  <si>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</si>
  <si>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</si>
  <si>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</si>
  <si>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</si>
  <si>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</si>
  <si>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</si>
  <si>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</si>
  <si>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</si>
  <si>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</si>
  <si>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</si>
  <si>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</si>
  <si>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</si>
  <si>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</si>
  <si>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</si>
  <si>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</si>
  <si>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</si>
  <si>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</si>
  <si>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</si>
  <si>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</si>
  <si>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</si>
  <si>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</si>
  <si>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</si>
  <si>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</si>
  <si>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</si>
  <si>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</si>
  <si>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</si>
  <si>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</si>
  <si>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</si>
  <si>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</si>
  <si>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</si>
  <si>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</si>
  <si>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</si>
  <si>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</si>
  <si>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</si>
  <si>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</si>
  <si>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</si>
  <si>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</si>
  <si>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</si>
  <si>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</si>
  <si>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</si>
  <si>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</si>
  <si>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</si>
  <si>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</si>
  <si>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</si>
  <si>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</si>
  <si>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</si>
  <si>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</si>
  <si>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</si>
  <si>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</si>
  <si>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</si>
  <si>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</si>
  <si>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</si>
  <si>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</si>
  <si>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</si>
  <si>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</si>
  <si>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</si>
  <si>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</si>
  <si>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</si>
  <si>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</si>
  <si>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</si>
  <si>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</si>
  <si>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</si>
  <si>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</si>
  <si>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</si>
  <si>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</si>
  <si>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</si>
  <si>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</si>
  <si>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</si>
  <si>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</si>
  <si>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</si>
  <si>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</si>
  <si>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</si>
  <si>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</si>
  <si>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</si>
  <si>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</si>
  <si>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</si>
  <si>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</si>
  <si>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</si>
  <si>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</si>
  <si>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</si>
  <si>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</si>
  <si>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</si>
  <si>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</si>
  <si>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</si>
  <si>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</si>
  <si>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</si>
  <si>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</si>
  <si>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</si>
  <si>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</si>
  <si>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</si>
  <si>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</si>
  <si>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</si>
  <si>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</si>
  <si>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</si>
  <si>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</si>
  <si>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</si>
  <si>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</si>
  <si>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</si>
  <si>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</si>
  <si>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</si>
  <si>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</si>
  <si>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</si>
  <si>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</si>
  <si>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</si>
  <si>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</si>
  <si>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</si>
  <si>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</si>
  <si>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</si>
  <si>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</si>
  <si>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</si>
  <si>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</si>
  <si>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</si>
  <si>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</si>
  <si>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</si>
  <si>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</si>
  <si>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</si>
  <si>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</si>
  <si>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</si>
  <si>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</si>
  <si>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</si>
  <si>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</si>
  <si>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</si>
  <si>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</si>
  <si>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</si>
  <si>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</si>
  <si>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</si>
  <si>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</si>
  <si>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</si>
  <si>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</si>
  <si>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</si>
  <si>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</si>
  <si>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</si>
  <si>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</si>
  <si>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</si>
  <si>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</si>
  <si>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</si>
  <si>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</si>
  <si>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</si>
  <si>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</si>
  <si>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</si>
  <si>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</si>
  <si>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</si>
  <si>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</si>
  <si>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</si>
  <si>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</si>
  <si>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</si>
  <si>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</si>
  <si>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</si>
  <si>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</si>
  <si>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</si>
  <si>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</si>
  <si>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</si>
  <si>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</si>
  <si>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</si>
  <si>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</si>
  <si>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</si>
  <si>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</si>
  <si>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</si>
  <si>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</si>
  <si>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</si>
  <si>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</si>
  <si>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</si>
  <si>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</si>
  <si>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</si>
  <si>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</si>
  <si>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</si>
  <si>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</si>
  <si>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</si>
  <si>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</si>
  <si>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</si>
  <si>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</si>
  <si>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</si>
  <si>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</si>
  <si>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</si>
  <si>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</si>
  <si>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</si>
  <si>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</si>
  <si>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</si>
  <si>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</si>
  <si>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</si>
  <si>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</si>
  <si>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</si>
  <si>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</si>
  <si>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</si>
  <si>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</si>
  <si>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</si>
  <si>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</si>
  <si>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</si>
  <si>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</si>
  <si>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</si>
  <si>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</si>
  <si>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</si>
  <si>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</si>
  <si>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</si>
  <si>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</si>
  <si>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</si>
  <si>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</si>
  <si>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</si>
  <si>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</si>
  <si>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</si>
  <si>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</si>
  <si>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</si>
  <si>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</si>
  <si>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</si>
  <si>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</si>
  <si>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</si>
  <si>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</si>
  <si>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</si>
  <si>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</si>
  <si>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</si>
  <si>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</si>
  <si>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</si>
  <si>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</si>
  <si>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</si>
  <si>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</si>
  <si>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</si>
  <si>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</si>
  <si>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</si>
  <si>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</si>
  <si>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</si>
  <si>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</si>
  <si>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</si>
  <si>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</si>
  <si>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</si>
  <si>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</si>
  <si>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</si>
  <si>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</si>
  <si>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</si>
  <si>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</si>
  <si>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</si>
  <si>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</si>
  <si>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</si>
  <si>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</si>
  <si>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</si>
  <si>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</si>
  <si>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</si>
  <si>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</si>
  <si>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</si>
  <si>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</si>
  <si>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</si>
  <si>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</si>
  <si>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</si>
  <si>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</si>
  <si>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</si>
  <si>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</si>
  <si>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</si>
  <si>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</si>
  <si>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</si>
  <si>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</si>
  <si>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</si>
  <si>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</si>
  <si>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</si>
  <si>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</si>
  <si>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</si>
  <si>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</si>
  <si>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</si>
  <si>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</si>
  <si>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</si>
  <si>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</si>
  <si>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</si>
  <si>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</si>
  <si>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</si>
  <si>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</si>
  <si>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</si>
  <si>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</si>
  <si>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</si>
  <si>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</si>
  <si>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</si>
  <si>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</si>
  <si>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</si>
  <si>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</si>
  <si>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</si>
  <si>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</si>
  <si>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</si>
  <si>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</si>
  <si>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</si>
  <si>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</si>
  <si>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</si>
  <si>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</si>
  <si>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</si>
  <si>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</si>
  <si>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</si>
  <si>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</si>
  <si>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</si>
  <si>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</si>
  <si>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</si>
  <si>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</si>
  <si>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</si>
  <si>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</si>
  <si>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</si>
  <si>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</si>
  <si>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</si>
  <si>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</si>
  <si>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</si>
  <si>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</si>
  <si>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</si>
  <si>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</si>
  <si>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</si>
  <si>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</si>
  <si>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</si>
  <si>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</si>
  <si>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</si>
  <si>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</si>
  <si>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</si>
  <si>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</si>
  <si>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</si>
  <si>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</si>
  <si>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</si>
  <si>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</si>
  <si>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</si>
  <si>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</si>
  <si>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</si>
  <si>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</si>
  <si>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</si>
  <si>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</si>
  <si>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</si>
  <si>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</si>
  <si>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</si>
  <si>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</si>
  <si>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</si>
  <si>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</si>
  <si>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</si>
  <si>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</si>
  <si>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</si>
  <si>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</si>
  <si>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</si>
  <si>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</si>
  <si>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</si>
  <si>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</si>
  <si>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</si>
  <si>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</si>
  <si>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</si>
  <si>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</si>
  <si>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</si>
  <si>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</si>
  <si>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</si>
  <si>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</si>
  <si>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</si>
  <si>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</si>
  <si>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</si>
  <si>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</si>
  <si>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</si>
  <si>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</si>
  <si>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</si>
  <si>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</si>
  <si>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</si>
  <si>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</si>
  <si>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</si>
  <si>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</si>
  <si>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</si>
  <si>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</si>
  <si>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</si>
  <si>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</si>
  <si>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</si>
  <si>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</si>
  <si>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</si>
  <si>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</si>
  <si>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</si>
  <si>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</si>
  <si>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</si>
  <si>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</si>
  <si>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</si>
  <si>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</si>
  <si>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</si>
  <si>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</si>
  <si>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</si>
  <si>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</si>
  <si>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</si>
  <si>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</si>
  <si>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</si>
  <si>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</si>
  <si>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</si>
  <si>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</si>
  <si>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</si>
  <si>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</si>
  <si>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</si>
  <si>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</si>
  <si>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</si>
  <si>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</si>
  <si>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</si>
  <si>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</si>
  <si>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</si>
  <si>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</si>
  <si>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</si>
  <si>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</si>
  <si>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</si>
  <si>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</si>
  <si>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</si>
  <si>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</si>
  <si>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</si>
  <si>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</si>
  <si>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</si>
  <si>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</si>
  <si>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</si>
  <si>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</si>
  <si>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</si>
  <si>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</si>
  <si>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</si>
  <si>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</si>
  <si>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</si>
  <si>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</si>
  <si>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</si>
  <si>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</si>
  <si>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</si>
  <si>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</si>
  <si>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</si>
  <si>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</si>
  <si>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</si>
  <si>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</si>
  <si>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</si>
  <si>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</si>
  <si>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</si>
  <si>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</si>
  <si>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</si>
  <si>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</si>
  <si>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</si>
  <si>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</si>
  <si>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</si>
  <si>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</si>
  <si>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</si>
  <si>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</si>
  <si>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</si>
  <si>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</si>
  <si>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</si>
  <si>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</si>
  <si>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</si>
  <si>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</si>
  <si>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</si>
  <si>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</si>
  <si>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</si>
  <si>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</si>
  <si>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</si>
  <si>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</si>
  <si>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</si>
  <si>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</si>
  <si>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</si>
  <si>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</si>
  <si>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</si>
  <si>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</si>
  <si>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</si>
  <si>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</si>
  <si>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</si>
  <si>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</si>
  <si>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</si>
  <si>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</si>
  <si>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</si>
  <si>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</si>
  <si>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</si>
  <si>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</si>
  <si>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</si>
  <si>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</si>
  <si>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</si>
  <si>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</si>
  <si>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</si>
  <si>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</si>
  <si>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</si>
  <si>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</si>
  <si>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</si>
  <si>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</si>
  <si>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</si>
  <si>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</si>
  <si>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</si>
  <si>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</si>
  <si>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</si>
  <si>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</si>
  <si>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</si>
  <si>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</si>
  <si>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</si>
  <si>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</si>
  <si>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</si>
  <si>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</si>
  <si>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</si>
  <si>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</si>
  <si>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</si>
  <si>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</si>
  <si>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</si>
  <si>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</si>
  <si>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</si>
  <si>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</si>
  <si>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</si>
  <si>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</si>
  <si>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</si>
  <si>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</si>
  <si>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</si>
  <si>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</si>
  <si>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</si>
  <si>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</si>
  <si>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</si>
  <si>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</si>
  <si>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</si>
  <si>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</si>
  <si>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</si>
  <si>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</si>
  <si>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</si>
  <si>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</si>
  <si>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</si>
  <si>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</si>
  <si>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</si>
  <si>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</si>
  <si>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</si>
  <si>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</si>
  <si>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</si>
  <si>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</si>
  <si>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</si>
  <si>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</si>
  <si>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</si>
  <si>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</si>
  <si>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</si>
  <si>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</si>
  <si>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</si>
  <si>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</si>
  <si>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</si>
  <si>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</si>
  <si>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</si>
  <si>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</si>
  <si>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</si>
  <si>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</si>
  <si>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</si>
  <si>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</si>
  <si>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</si>
  <si>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</si>
  <si>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</si>
  <si>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</si>
  <si>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</si>
  <si>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</si>
  <si>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</si>
  <si>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</si>
  <si>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</si>
  <si>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</si>
  <si>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</si>
  <si>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</si>
  <si>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</si>
  <si>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</si>
  <si>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</si>
  <si>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</si>
  <si>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</si>
  <si>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</si>
  <si>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</si>
  <si>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</si>
  <si>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</si>
  <si>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</si>
  <si>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</si>
  <si>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</si>
  <si>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</si>
  <si>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</si>
  <si>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</si>
  <si>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</si>
  <si>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</si>
  <si>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</si>
  <si>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</si>
  <si>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</si>
  <si>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</si>
  <si>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</si>
  <si>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</si>
  <si>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</si>
  <si>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</si>
  <si>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</si>
  <si>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</si>
  <si>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</si>
  <si>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</si>
  <si>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</si>
  <si>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</si>
  <si>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</si>
  <si>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</si>
  <si>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</si>
  <si>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</si>
  <si>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</si>
  <si>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</si>
  <si>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</si>
  <si>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</si>
  <si>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</si>
  <si>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</si>
  <si>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</si>
  <si>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</si>
  <si>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</si>
  <si>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</si>
  <si>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</si>
  <si>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</si>
  <si>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</si>
  <si>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</si>
  <si>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</si>
  <si>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</si>
  <si>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</si>
  <si>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</si>
  <si>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</si>
  <si>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</si>
  <si>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</si>
  <si>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</si>
  <si>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</si>
  <si>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</si>
  <si>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</si>
  <si>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</si>
  <si>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</si>
  <si>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</si>
  <si>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</si>
  <si>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</si>
  <si>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</si>
  <si>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</si>
  <si>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</si>
  <si>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</si>
  <si>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</si>
  <si>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</si>
  <si>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</si>
  <si>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</si>
  <si>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</si>
  <si>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</si>
  <si>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</si>
  <si>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</si>
  <si>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</si>
  <si>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</si>
  <si>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</si>
  <si>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</si>
  <si>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</si>
  <si>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</si>
  <si>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</si>
  <si>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</si>
  <si>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</si>
  <si>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</si>
  <si>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</si>
  <si>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</si>
  <si>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</si>
  <si>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</si>
  <si>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</si>
  <si>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</si>
  <si>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</si>
  <si>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</si>
  <si>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</si>
  <si>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</si>
  <si>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</si>
  <si>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</si>
  <si>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</si>
  <si>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</si>
  <si>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</si>
  <si>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</si>
  <si>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</si>
  <si>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</si>
  <si>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</si>
  <si>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</si>
  <si>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</si>
  <si>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</si>
  <si>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</si>
  <si>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</si>
  <si>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</si>
  <si>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</si>
  <si>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</si>
  <si>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</si>
  <si>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</si>
  <si>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</si>
  <si>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</si>
  <si>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</si>
  <si>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</si>
  <si>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</si>
  <si>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</si>
  <si>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</si>
  <si>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</si>
  <si>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</si>
  <si>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</si>
  <si>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</si>
  <si>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</si>
  <si>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</si>
  <si>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</si>
  <si>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</si>
  <si>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</si>
  <si>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</si>
  <si>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</si>
  <si>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</si>
  <si>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</si>
  <si>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</si>
  <si>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</si>
  <si>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</si>
  <si>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</si>
  <si>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</si>
  <si>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</si>
  <si>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</si>
  <si>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</si>
  <si>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</si>
  <si>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</si>
  <si>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</si>
  <si>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</si>
  <si>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</si>
  <si>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</si>
  <si>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</si>
  <si>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</si>
  <si>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</si>
  <si>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</si>
  <si>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</si>
  <si>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</si>
  <si>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</si>
  <si>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</si>
  <si>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</si>
  <si>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</si>
  <si>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</si>
  <si>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</si>
  <si>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</si>
  <si>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</si>
  <si>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</si>
  <si>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</si>
  <si>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</si>
  <si>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</si>
  <si>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</si>
  <si>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</si>
  <si>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</si>
  <si>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</si>
  <si>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</si>
  <si>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</si>
  <si>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</si>
  <si>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</si>
  <si>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</si>
  <si>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</si>
  <si>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</si>
  <si>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</si>
  <si>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</si>
  <si>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</si>
  <si>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</si>
  <si>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</si>
  <si>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</si>
  <si>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</si>
  <si>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</si>
  <si>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</si>
  <si>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</si>
  <si>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</si>
  <si>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</si>
  <si>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</si>
  <si>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</si>
  <si>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</si>
  <si>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</si>
  <si>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</si>
  <si>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</si>
  <si>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</si>
  <si>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</si>
  <si>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</si>
  <si>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</si>
  <si>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</si>
  <si>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</si>
  <si>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</si>
  <si>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</si>
  <si>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</si>
  <si>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</si>
  <si>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</si>
  <si>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</si>
  <si>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</si>
  <si>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</si>
  <si>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</si>
  <si>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</si>
  <si>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</si>
  <si>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</si>
  <si>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</si>
  <si>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</si>
  <si>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</si>
  <si>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</si>
  <si>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</si>
  <si>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</si>
  <si>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</si>
  <si>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</si>
  <si>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</si>
  <si>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</si>
  <si>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</si>
  <si>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</si>
  <si>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</si>
  <si>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</si>
  <si>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</si>
  <si>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</si>
  <si>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</si>
  <si>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</si>
  <si>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</si>
  <si>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</si>
  <si>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</si>
  <si>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</si>
  <si>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</si>
  <si>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</si>
  <si>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</si>
  <si>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</si>
  <si>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</si>
  <si>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</si>
  <si>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</si>
  <si>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</si>
  <si>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</si>
  <si>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</si>
  <si>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</si>
  <si>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</si>
  <si>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</si>
  <si>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</si>
  <si>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</si>
  <si>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</si>
  <si>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</si>
  <si>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</si>
  <si>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</si>
  <si>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</si>
  <si>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</si>
  <si>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</si>
  <si>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</si>
  <si>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</si>
  <si>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</si>
  <si>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</si>
  <si>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</si>
  <si>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</si>
  <si>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</si>
  <si>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</si>
  <si>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</si>
  <si>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</si>
  <si>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</si>
  <si>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</si>
  <si>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</si>
  <si>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</si>
  <si>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</si>
  <si>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</si>
  <si>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</si>
  <si>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</si>
  <si>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</si>
  <si>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</si>
  <si>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</si>
  <si>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</si>
  <si>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</si>
  <si>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</si>
  <si>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</si>
  <si>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</si>
  <si>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</si>
  <si>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</si>
  <si>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</si>
  <si>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</si>
  <si>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</si>
  <si>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</si>
  <si>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</si>
  <si>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</si>
  <si>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</si>
  <si>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</si>
  <si>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</si>
  <si>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</si>
  <si>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</si>
  <si>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</si>
  <si>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</si>
  <si>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</si>
  <si>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</si>
  <si>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</si>
  <si>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</si>
  <si>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</si>
  <si>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</si>
  <si>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</si>
  <si>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</si>
  <si>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</si>
  <si>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</si>
  <si>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</si>
  <si>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</si>
  <si>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</si>
  <si>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</si>
  <si>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</si>
  <si>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</si>
  <si>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</si>
  <si>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</si>
  <si>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</si>
  <si>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</si>
  <si>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</si>
  <si>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</si>
  <si>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</si>
  <si>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</si>
  <si>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</si>
  <si>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</si>
  <si>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</si>
  <si>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</si>
  <si>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</si>
  <si>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</si>
  <si>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</si>
  <si>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</si>
  <si>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</si>
  <si>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</si>
  <si>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</si>
  <si>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</si>
  <si>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</si>
  <si>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</si>
  <si>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</si>
  <si>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</si>
  <si>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</si>
  <si>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</si>
  <si>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</si>
  <si>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</si>
  <si>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</si>
  <si>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</si>
  <si>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</si>
  <si>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</si>
  <si>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</si>
  <si>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</si>
  <si>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</si>
  <si>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</si>
  <si>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</si>
  <si>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</si>
  <si>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</si>
  <si>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</si>
  <si>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</si>
  <si>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</si>
  <si>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</si>
  <si>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</si>
  <si>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</si>
  <si>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</si>
  <si>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</si>
  <si>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</si>
  <si>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</si>
  <si>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</si>
  <si>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</si>
  <si>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</si>
  <si>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</si>
  <si>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</si>
  <si>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</si>
  <si>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</si>
  <si>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</si>
  <si>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</si>
  <si>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</si>
  <si>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</si>
  <si>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</si>
  <si>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</si>
  <si>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</si>
  <si>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</si>
  <si>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</si>
  <si>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</si>
  <si>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</si>
  <si>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</si>
  <si>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</si>
  <si>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</si>
  <si>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</si>
  <si>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</si>
  <si>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</si>
  <si>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</si>
  <si>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</si>
  <si>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</si>
  <si>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</si>
  <si>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</si>
  <si>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</si>
  <si>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</si>
  <si>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</si>
  <si>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</si>
  <si>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</si>
  <si>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</si>
  <si>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</si>
  <si>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</si>
  <si>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</si>
  <si>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</si>
  <si>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</si>
  <si>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</si>
  <si>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</si>
  <si>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</si>
  <si>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</si>
  <si>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</si>
  <si>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</si>
  <si>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</si>
  <si>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</si>
  <si>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</si>
  <si>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</si>
  <si>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</si>
  <si>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</si>
  <si>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</si>
  <si>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</si>
  <si>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</si>
  <si>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</si>
  <si>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</si>
  <si>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</si>
  <si>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</si>
  <si>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</si>
  <si>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</si>
  <si>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</si>
  <si>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</si>
  <si>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</si>
  <si>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</si>
  <si>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</si>
  <si>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</si>
  <si>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</si>
  <si>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</si>
  <si>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</si>
  <si>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</si>
  <si>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</si>
  <si>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</si>
  <si>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</si>
  <si>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</si>
  <si>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</si>
  <si>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</si>
  <si>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</si>
  <si>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</si>
  <si>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</si>
  <si>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</si>
  <si>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</si>
  <si>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</si>
  <si>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</si>
  <si>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</si>
  <si>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</si>
  <si>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</si>
  <si>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</si>
  <si>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</si>
  <si>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</si>
  <si>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</si>
  <si>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</si>
  <si>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</si>
  <si>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</si>
  <si>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</si>
  <si>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</si>
  <si>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</si>
  <si>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</si>
  <si>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</si>
  <si>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</si>
  <si>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</si>
  <si>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</si>
  <si>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</si>
  <si>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</si>
  <si>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</si>
  <si>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</si>
  <si>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</si>
  <si>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</si>
  <si>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</si>
  <si>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</si>
  <si>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</si>
  <si>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</si>
  <si>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</si>
  <si>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</si>
  <si>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</si>
  <si>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</si>
  <si>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</si>
  <si>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</si>
  <si>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</si>
  <si>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</si>
  <si>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</si>
  <si>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</si>
  <si>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</si>
  <si>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</si>
  <si>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</si>
  <si>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</si>
  <si>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</si>
  <si>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</si>
  <si>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</si>
  <si>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</si>
  <si>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</si>
  <si>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</si>
  <si>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</si>
  <si>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</si>
  <si>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</si>
  <si>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</si>
  <si>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</si>
  <si>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</si>
  <si>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</si>
  <si>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</si>
  <si>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</si>
  <si>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</si>
  <si>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</si>
  <si>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</si>
  <si>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</si>
  <si>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</si>
  <si>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</si>
  <si>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</si>
  <si>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</si>
  <si>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</si>
  <si>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</si>
  <si>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</si>
  <si>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</si>
  <si>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</si>
  <si>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</si>
  <si>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</si>
  <si>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</si>
  <si>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</si>
  <si>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</si>
  <si>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</si>
  <si>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</si>
  <si>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</si>
  <si>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</si>
  <si>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</si>
  <si>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</si>
  <si>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</si>
  <si>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</si>
  <si>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</si>
  <si>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</si>
  <si>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</si>
  <si>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</si>
  <si>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</si>
  <si>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</si>
  <si>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</si>
  <si>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</si>
  <si>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</si>
  <si>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</si>
  <si>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</si>
  <si>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</si>
  <si>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</si>
  <si>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</si>
  <si>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</si>
  <si>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</si>
  <si>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</si>
  <si>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</si>
  <si>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</si>
  <si>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</si>
  <si>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</si>
  <si>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</si>
  <si>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</si>
  <si>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</si>
  <si>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</si>
  <si>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</si>
  <si>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</si>
  <si>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</si>
  <si>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</si>
  <si>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</si>
  <si>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</si>
  <si>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</si>
  <si>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</si>
  <si>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</si>
  <si>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</si>
  <si>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</si>
  <si>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</si>
  <si>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</si>
  <si>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</si>
  <si>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</si>
  <si>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</si>
  <si>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</si>
  <si>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</si>
  <si>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</si>
  <si>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</si>
  <si>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</si>
  <si>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</si>
  <si>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</si>
  <si>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</si>
  <si>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</si>
  <si>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</si>
  <si>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</si>
  <si>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</si>
  <si>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</si>
  <si>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</si>
  <si>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</si>
  <si>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</si>
  <si>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</si>
  <si>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</si>
  <si>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</si>
  <si>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</si>
  <si>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</si>
  <si>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</si>
  <si>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</si>
  <si>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</si>
  <si>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</si>
  <si>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</si>
  <si>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</si>
  <si>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</si>
  <si>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</si>
  <si>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</si>
  <si>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</si>
  <si>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</si>
  <si>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</si>
  <si>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</si>
  <si>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</si>
  <si>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</si>
  <si>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</si>
  <si>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</si>
  <si>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</si>
  <si>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</si>
  <si>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</si>
  <si>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</si>
  <si>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</si>
  <si>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</si>
  <si>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</si>
  <si>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</si>
  <si>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</si>
  <si>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</si>
  <si>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</si>
  <si>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</si>
  <si>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</si>
  <si>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</si>
  <si>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</si>
  <si>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</si>
  <si>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</si>
  <si>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</si>
  <si>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</si>
  <si>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</si>
  <si>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</si>
  <si>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</si>
  <si>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</si>
  <si>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</si>
  <si>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</si>
  <si>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</si>
  <si>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</si>
  <si>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</si>
  <si>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</si>
  <si>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</si>
  <si>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</si>
  <si>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</si>
  <si>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</si>
  <si>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</si>
  <si>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</si>
  <si>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</si>
  <si>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</si>
  <si>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</si>
  <si>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</si>
  <si>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</si>
  <si>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</si>
  <si>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</si>
  <si>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</si>
  <si>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</si>
  <si>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</si>
  <si>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</si>
  <si>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</si>
  <si>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</si>
  <si>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</si>
  <si>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</si>
  <si>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</si>
  <si>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</si>
  <si>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</si>
  <si>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</si>
  <si>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</si>
  <si>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</si>
  <si>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</si>
  <si>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</si>
  <si>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</si>
  <si>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</si>
  <si>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</si>
  <si>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</si>
  <si>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</si>
  <si>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</si>
  <si>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</si>
  <si>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</si>
  <si>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</si>
  <si>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</si>
  <si>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</si>
  <si>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</si>
  <si>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</si>
  <si>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</si>
  <si>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</si>
  <si>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</si>
  <si>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</si>
  <si>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</si>
  <si>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</si>
  <si>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</si>
  <si>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</si>
  <si>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</si>
  <si>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</si>
  <si>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</si>
  <si>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</si>
  <si>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</si>
  <si>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</si>
  <si>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</si>
  <si>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</si>
  <si>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</si>
  <si>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</si>
  <si>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</si>
  <si>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</si>
  <si>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</si>
  <si>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</si>
  <si>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</si>
  <si>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</si>
  <si>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</si>
  <si>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</si>
  <si>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</si>
  <si>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</si>
  <si>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</si>
  <si>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</si>
  <si>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</si>
  <si>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</si>
  <si>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</si>
  <si>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</si>
  <si>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</si>
  <si>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</si>
  <si>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</si>
  <si>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</si>
  <si>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</si>
  <si>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</si>
  <si>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</si>
  <si>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</si>
  <si>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</si>
  <si>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</si>
  <si>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</si>
  <si>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</si>
  <si>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</si>
  <si>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</si>
  <si>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</si>
  <si>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</si>
  <si>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</si>
  <si>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</si>
  <si>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</si>
  <si>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</si>
  <si>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</si>
  <si>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</si>
  <si>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</si>
  <si>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</si>
  <si>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</si>
  <si>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</si>
  <si>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</si>
  <si>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</si>
  <si>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</si>
  <si>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</si>
  <si>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</si>
  <si>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</si>
  <si>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</si>
  <si>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</si>
  <si>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</si>
  <si>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</si>
  <si>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</si>
  <si>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</si>
  <si>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</si>
  <si>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</si>
  <si>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</si>
  <si>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</si>
  <si>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</si>
  <si>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</si>
  <si>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</si>
  <si>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</si>
  <si>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</si>
  <si>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</si>
  <si>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</si>
  <si>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</si>
  <si>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</si>
  <si>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</si>
  <si>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</si>
  <si>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</si>
  <si>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</si>
  <si>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</si>
  <si>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</si>
  <si>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</si>
  <si>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</si>
  <si>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</si>
  <si>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</si>
  <si>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</si>
  <si>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</si>
  <si>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</si>
  <si>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</si>
  <si>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</si>
  <si>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</si>
  <si>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</si>
  <si>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</si>
  <si>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</si>
  <si>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</si>
  <si>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</si>
  <si>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</si>
  <si>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</si>
  <si>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</si>
  <si>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</si>
  <si>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</si>
  <si>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</si>
  <si>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</si>
  <si>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</si>
  <si>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</si>
  <si>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</si>
  <si>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</si>
  <si>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</si>
  <si>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</si>
  <si>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</si>
  <si>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</si>
  <si>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</si>
  <si>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</si>
  <si>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</si>
  <si>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</si>
  <si>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</si>
  <si>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</si>
  <si>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</si>
  <si>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</si>
  <si>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</si>
  <si>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</si>
  <si>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</si>
  <si>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</si>
  <si>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</si>
  <si>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</si>
  <si>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</si>
  <si>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</si>
  <si>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</si>
  <si>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</si>
  <si>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</si>
  <si>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</si>
  <si>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</si>
  <si>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</si>
  <si>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</si>
  <si>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</si>
  <si>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</si>
  <si>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</si>
  <si>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</si>
  <si>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</si>
  <si>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</si>
  <si>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</si>
  <si>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</si>
  <si>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</si>
  <si>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</si>
  <si>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</si>
  <si>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</si>
  <si>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</si>
  <si>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</si>
  <si>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</si>
  <si>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</si>
  <si>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</si>
  <si>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</si>
  <si>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</si>
  <si>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</si>
  <si>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</si>
  <si>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</si>
  <si>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</si>
  <si>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</si>
  <si>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</si>
  <si>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</si>
  <si>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</si>
  <si>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</si>
  <si>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</si>
  <si>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</si>
  <si>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</si>
  <si>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</si>
  <si>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</si>
  <si>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</si>
  <si>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</si>
  <si>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</si>
  <si>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</si>
  <si>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</si>
  <si>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</si>
  <si>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</si>
  <si>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</si>
  <si>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</si>
  <si>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</si>
  <si>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</si>
  <si>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</si>
  <si>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</si>
  <si>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</si>
  <si>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</si>
  <si>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</si>
  <si>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</si>
  <si>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</si>
  <si>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</si>
  <si>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</si>
  <si>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</si>
  <si>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</si>
  <si>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</si>
  <si>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</si>
  <si>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</si>
  <si>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</si>
  <si>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</si>
  <si>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</si>
  <si>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</si>
  <si>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</si>
  <si>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</si>
  <si>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</si>
  <si>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</si>
  <si>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</si>
  <si>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</si>
  <si>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</si>
  <si>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</si>
  <si>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</si>
  <si>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</si>
  <si>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</si>
  <si>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</si>
  <si>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</si>
  <si>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</si>
  <si>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</si>
  <si>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</si>
  <si>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</si>
  <si>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</si>
  <si>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</si>
  <si>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</si>
  <si>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</si>
  <si>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</si>
  <si>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</si>
  <si>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</si>
  <si>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</si>
  <si>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</si>
  <si>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</si>
  <si>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</si>
  <si>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</si>
  <si>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</si>
  <si>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</si>
  <si>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</si>
  <si>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</si>
  <si>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</si>
  <si>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</si>
  <si>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</si>
  <si>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</si>
  <si>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</si>
  <si>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</si>
  <si>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</si>
  <si>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</si>
  <si>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</si>
  <si>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</si>
  <si>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</si>
  <si>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</si>
  <si>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</si>
  <si>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</si>
  <si>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</si>
  <si>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</si>
  <si>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</si>
  <si>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</si>
  <si>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</si>
  <si>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</si>
  <si>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</si>
  <si>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</si>
  <si>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</si>
  <si>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</si>
  <si>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</si>
  <si>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</si>
  <si>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</si>
  <si>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</si>
  <si>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</si>
  <si>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</si>
  <si>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</si>
  <si>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</si>
  <si>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</si>
  <si>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</si>
  <si>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</si>
  <si>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</si>
  <si>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</si>
  <si>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</si>
  <si>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</si>
  <si>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</si>
  <si>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</si>
  <si>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</si>
  <si>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</si>
  <si>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</si>
  <si>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</si>
  <si>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</si>
  <si>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</si>
  <si>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</si>
  <si>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</si>
  <si>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</si>
  <si>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</si>
  <si>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</si>
  <si>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</si>
  <si>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</si>
  <si>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</si>
  <si>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</si>
  <si>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</si>
  <si>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</si>
  <si>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</si>
  <si>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</si>
  <si>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</si>
  <si>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</si>
  <si>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</si>
  <si>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</si>
  <si>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</si>
  <si>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</si>
  <si>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</si>
  <si>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</si>
  <si>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</si>
  <si>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</si>
  <si>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</si>
  <si>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</si>
  <si>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</si>
  <si>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</si>
  <si>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</si>
  <si>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</si>
  <si>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</si>
  <si>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</si>
  <si>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</si>
  <si>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</si>
  <si>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</si>
  <si>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</si>
  <si>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</si>
  <si>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</si>
  <si>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</si>
  <si>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</si>
  <si>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</si>
  <si>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</si>
  <si>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</si>
  <si>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</si>
  <si>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</si>
  <si>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</si>
  <si>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</si>
  <si>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</si>
  <si>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</si>
  <si>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</si>
  <si>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</si>
  <si>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</si>
  <si>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</si>
  <si>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</si>
  <si>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</si>
  <si>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</si>
  <si>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</si>
  <si>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</si>
  <si>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</si>
  <si>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</si>
  <si>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</si>
  <si>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</si>
  <si>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</si>
  <si>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</si>
  <si>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</si>
  <si>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</si>
  <si>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</si>
  <si>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</si>
  <si>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</si>
  <si>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</si>
  <si>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</si>
  <si>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</si>
  <si>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</si>
  <si>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</si>
  <si>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</si>
  <si>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</si>
  <si>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</si>
  <si>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</si>
  <si>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</si>
  <si>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</si>
  <si>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</si>
  <si>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</si>
  <si>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</si>
  <si>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</si>
  <si>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</si>
  <si>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</si>
  <si>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</si>
  <si>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</si>
  <si>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</si>
  <si>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</si>
  <si>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</si>
  <si>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</si>
  <si>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</si>
  <si>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</si>
  <si>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</si>
  <si>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</si>
  <si>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</si>
  <si>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</si>
  <si>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</si>
  <si>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</si>
  <si>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</si>
  <si>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</si>
  <si>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</si>
  <si>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</si>
  <si>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</si>
  <si>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</si>
  <si>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</si>
  <si>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</si>
  <si>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</si>
  <si>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</si>
  <si>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</si>
  <si>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</si>
  <si>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</si>
  <si>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</si>
  <si>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</si>
  <si>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</si>
  <si>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</si>
  <si>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</si>
  <si>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</si>
  <si>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</si>
  <si>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</si>
  <si>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</si>
  <si>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</si>
  <si>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</si>
  <si>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</si>
  <si>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</si>
  <si>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</si>
  <si>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</si>
  <si>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</si>
  <si>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</si>
  <si>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</si>
  <si>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</si>
  <si>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</si>
  <si>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</si>
  <si>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</si>
  <si>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</si>
  <si>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</si>
  <si>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</si>
  <si>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</si>
  <si>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</si>
  <si>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</si>
  <si>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</si>
  <si>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</si>
  <si>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</si>
  <si>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</si>
  <si>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</si>
  <si>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</si>
  <si>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</si>
  <si>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</si>
  <si>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</si>
  <si>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</si>
  <si>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</si>
  <si>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</si>
  <si>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</si>
  <si>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</si>
  <si>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</si>
  <si>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</si>
  <si>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</si>
  <si>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</si>
  <si>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</si>
  <si>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</si>
  <si>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</si>
  <si>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</si>
  <si>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</si>
  <si>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</si>
  <si>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</si>
  <si>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</si>
  <si>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</si>
  <si>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</si>
  <si>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</si>
  <si>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</si>
  <si>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</si>
  <si>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</si>
  <si>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</si>
  <si>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</si>
  <si>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</si>
  <si>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</si>
  <si>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</si>
  <si>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</si>
  <si>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</si>
  <si>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</si>
  <si>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</si>
  <si>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</si>
  <si>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</si>
  <si>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</si>
  <si>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</si>
  <si>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</si>
  <si>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</si>
  <si>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</si>
  <si>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</si>
  <si>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</si>
  <si>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</si>
  <si>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</si>
  <si>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</si>
  <si>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</si>
  <si>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</si>
  <si>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</si>
  <si>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</si>
  <si>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</si>
  <si>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</si>
  <si>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</si>
  <si>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</si>
  <si>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</si>
  <si>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</si>
  <si>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</si>
  <si>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</si>
  <si>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</si>
  <si>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</si>
  <si>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</si>
  <si>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</si>
  <si>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</si>
  <si>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</si>
  <si>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</si>
  <si>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</si>
  <si>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</si>
  <si>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</si>
  <si>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</si>
  <si>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</si>
  <si>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</si>
  <si>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</si>
  <si>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</si>
  <si>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</si>
  <si>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</si>
  <si>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</si>
  <si>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</si>
  <si>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</si>
  <si>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</si>
  <si>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</si>
  <si>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</si>
  <si>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</si>
  <si>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</si>
  <si>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</si>
  <si>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</si>
  <si>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</si>
  <si>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</si>
  <si>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</si>
  <si>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</si>
  <si>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</si>
  <si>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</si>
  <si>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</si>
  <si>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</si>
  <si>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</si>
  <si>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</si>
  <si>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</si>
  <si>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</si>
  <si>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</si>
  <si>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</si>
  <si>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</si>
  <si>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</si>
  <si>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</si>
  <si>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</si>
  <si>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</si>
  <si>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</si>
  <si>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</si>
  <si>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</si>
  <si>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</si>
  <si>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</si>
  <si>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</si>
  <si>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</si>
  <si>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</si>
  <si>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</si>
  <si>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</si>
  <si>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</si>
  <si>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</si>
  <si>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</si>
  <si>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</si>
  <si>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</si>
  <si>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</si>
  <si>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</si>
  <si>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</si>
  <si>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</si>
  <si>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</si>
  <si>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</si>
  <si>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</si>
  <si>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</si>
  <si>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</si>
  <si>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</si>
  <si>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</si>
  <si>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</si>
  <si>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</si>
  <si>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</si>
  <si>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</si>
  <si>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</si>
  <si>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</si>
  <si>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</si>
  <si>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</si>
  <si>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</si>
  <si>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</si>
  <si>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</si>
  <si>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</si>
  <si>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</si>
  <si>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</si>
  <si>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</si>
  <si>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</si>
  <si>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</si>
  <si>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</si>
  <si>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</si>
  <si>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</si>
  <si>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</si>
  <si>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</si>
  <si>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</si>
  <si>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</si>
  <si>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</si>
  <si>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</si>
  <si>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</si>
  <si>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</si>
  <si>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</si>
  <si>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</si>
  <si>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</si>
  <si>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</si>
  <si>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</si>
  <si>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</si>
  <si>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</si>
  <si>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</si>
  <si>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</si>
  <si>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</si>
  <si>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</si>
  <si>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</si>
  <si>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</si>
  <si>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</si>
  <si>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</si>
  <si>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</si>
  <si>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</si>
  <si>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</si>
  <si>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</si>
  <si>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</si>
  <si>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</si>
  <si>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</si>
  <si>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</si>
  <si>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</si>
  <si>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</si>
  <si>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</si>
  <si>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</si>
  <si>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</si>
  <si>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</si>
  <si>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</si>
  <si>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</si>
  <si>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</si>
  <si>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</si>
  <si>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</si>
  <si>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</si>
  <si>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</si>
  <si>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</si>
  <si>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</si>
  <si>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</si>
  <si>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</si>
  <si>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</si>
  <si>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</si>
  <si>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</si>
  <si>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</si>
  <si>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</si>
  <si>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</si>
  <si>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</si>
  <si>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</si>
  <si>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</si>
  <si>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</si>
  <si>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</si>
  <si>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</si>
  <si>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</si>
  <si>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</si>
  <si>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</si>
  <si>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</si>
  <si>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</si>
  <si>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</si>
  <si>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</si>
  <si>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</si>
  <si>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</si>
  <si>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</si>
  <si>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</si>
  <si>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</si>
  <si>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</si>
  <si>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</si>
  <si>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</si>
  <si>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</si>
  <si>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</si>
  <si>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</si>
  <si>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</si>
  <si>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</si>
  <si>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</si>
  <si>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</si>
  <si>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</si>
  <si>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</si>
  <si>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</si>
  <si>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</si>
  <si>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</si>
  <si>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</si>
  <si>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</si>
  <si>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</si>
  <si>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</si>
  <si>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</si>
  <si>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</si>
  <si>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</si>
  <si>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</si>
  <si>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</si>
  <si>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</si>
  <si>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</si>
  <si>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</si>
  <si>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</si>
  <si>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</si>
  <si>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</si>
  <si>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</si>
  <si>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</si>
  <si>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</si>
  <si>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</si>
  <si>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</si>
  <si>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</si>
  <si>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</si>
  <si>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</si>
  <si>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</si>
  <si>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</si>
  <si>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</si>
  <si>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</si>
  <si>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</si>
  <si>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</si>
  <si>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</si>
  <si>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</si>
  <si>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</si>
  <si>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</si>
  <si>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</si>
  <si>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</si>
  <si>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</si>
  <si>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</si>
  <si>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</si>
  <si>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</si>
  <si>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</si>
  <si>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</si>
  <si>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</si>
  <si>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</si>
  <si>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</si>
  <si>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</si>
  <si>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</si>
  <si>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</si>
  <si>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</si>
  <si>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</si>
  <si>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</si>
  <si>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</si>
  <si>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</si>
  <si>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</si>
  <si>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</si>
  <si>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</si>
  <si>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</si>
  <si>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</si>
  <si>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</si>
  <si>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</si>
  <si>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</si>
  <si>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</si>
  <si>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</si>
  <si>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</si>
  <si>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</si>
  <si>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</si>
  <si>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</si>
  <si>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</si>
  <si>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</si>
  <si>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</si>
  <si>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</si>
  <si>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</si>
  <si>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</si>
  <si>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</si>
  <si>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</si>
  <si>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</si>
  <si>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</si>
  <si>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</si>
  <si>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</si>
  <si>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</si>
  <si>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</si>
  <si>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</si>
  <si>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</si>
  <si>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</si>
  <si>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</si>
  <si>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</si>
  <si>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</si>
  <si>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</si>
  <si>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</si>
  <si>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</si>
  <si>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</si>
  <si>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</si>
  <si>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</si>
  <si>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</si>
  <si>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</si>
  <si>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</si>
  <si>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</si>
  <si>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</si>
  <si>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</si>
  <si>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</si>
  <si>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</si>
  <si>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</si>
  <si>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</si>
  <si>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</si>
  <si>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</si>
  <si>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</si>
  <si>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</si>
  <si>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</si>
  <si>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</si>
  <si>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</si>
  <si>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</si>
  <si>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</si>
  <si>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</si>
  <si>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</si>
  <si>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</si>
  <si>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</si>
  <si>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</si>
  <si>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</si>
  <si>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</si>
  <si>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</si>
  <si>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</si>
  <si>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</si>
  <si>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</si>
  <si>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</si>
  <si>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</si>
  <si>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</si>
  <si>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</si>
  <si>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</si>
  <si>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</si>
  <si>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</si>
  <si>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</si>
  <si>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</si>
  <si>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</si>
  <si>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</si>
  <si>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</si>
  <si>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</si>
  <si>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</si>
  <si>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</si>
  <si>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</si>
  <si>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</si>
  <si>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</si>
  <si>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</si>
  <si>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</si>
  <si>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</si>
  <si>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</si>
  <si>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</si>
  <si>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</si>
  <si>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</si>
  <si>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</si>
  <si>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</si>
  <si>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</si>
  <si>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</si>
  <si>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</si>
  <si>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</si>
  <si>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</si>
  <si>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</si>
  <si>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</si>
  <si>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</si>
  <si>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</si>
  <si>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</si>
  <si>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</si>
  <si>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</si>
  <si>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</si>
  <si>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</si>
  <si>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</si>
  <si>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</si>
  <si>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</si>
  <si>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</si>
  <si>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</si>
  <si>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</si>
  <si>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</si>
  <si>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</si>
  <si>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</si>
  <si>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</si>
  <si>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</si>
  <si>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</si>
  <si>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</si>
  <si>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</si>
  <si>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</si>
  <si>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</si>
  <si>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</si>
  <si>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</si>
  <si>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</si>
  <si>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</si>
  <si>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</si>
  <si>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</si>
  <si>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</si>
  <si>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</si>
  <si>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</si>
  <si>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</si>
  <si>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</si>
  <si>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</si>
  <si>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</si>
  <si>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</si>
  <si>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</si>
  <si>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</si>
  <si>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</si>
  <si>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</si>
  <si>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</si>
  <si>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</si>
  <si>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</si>
  <si>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</si>
  <si>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</si>
  <si>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</si>
  <si>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</si>
  <si>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</si>
  <si>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</si>
  <si>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</si>
  <si>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</si>
  <si>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</si>
  <si>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</si>
  <si>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</si>
  <si>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</si>
  <si>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</si>
  <si>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</si>
  <si>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</si>
  <si>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</si>
  <si>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</si>
  <si>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</si>
  <si>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</si>
  <si>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</si>
  <si>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</si>
  <si>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</si>
  <si>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</si>
  <si>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</si>
  <si>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</si>
  <si>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</si>
  <si>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</si>
  <si>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</si>
  <si>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</si>
  <si>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</si>
  <si>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</si>
  <si>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</si>
  <si>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</si>
  <si>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</si>
  <si>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</si>
  <si>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</si>
  <si>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</si>
  <si>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</si>
  <si>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</si>
  <si>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</si>
  <si>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</si>
  <si>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</si>
  <si>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</si>
  <si>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</si>
  <si>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</si>
  <si>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</si>
  <si>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</si>
  <si>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</si>
  <si>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</si>
  <si>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</si>
  <si>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</si>
  <si>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</si>
  <si>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</si>
  <si>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</si>
  <si>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</si>
  <si>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</si>
  <si>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</si>
  <si>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</si>
  <si>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</si>
  <si>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</si>
  <si>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</si>
  <si>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</si>
  <si>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</si>
  <si>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</si>
  <si>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</si>
  <si>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</si>
  <si>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</si>
  <si>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</si>
  <si>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</si>
  <si>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</si>
  <si>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</si>
  <si>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</si>
  <si>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</si>
  <si>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</si>
  <si>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</si>
  <si>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</si>
  <si>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</si>
  <si>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</si>
  <si>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</si>
  <si>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</si>
  <si>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</si>
  <si>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</si>
  <si>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</si>
  <si>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</si>
  <si>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</si>
  <si>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</si>
  <si>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</si>
  <si>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</si>
  <si>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</si>
  <si>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</si>
  <si>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</si>
  <si>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</si>
  <si>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</si>
  <si>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</si>
  <si>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</si>
  <si>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</si>
  <si>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</si>
  <si>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</si>
  <si>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</si>
  <si>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</si>
  <si>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</si>
  <si>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</si>
  <si>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</si>
  <si>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</si>
  <si>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</si>
  <si>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</si>
  <si>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</si>
  <si>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</si>
  <si>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</si>
  <si>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</si>
  <si>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</si>
  <si>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</si>
  <si>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</si>
  <si>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</si>
  <si>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</si>
  <si>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</si>
  <si>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</si>
  <si>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</si>
  <si>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</si>
  <si>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</si>
  <si>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</si>
  <si>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</si>
  <si>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</si>
  <si>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</si>
  <si>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</si>
  <si>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</si>
  <si>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</si>
  <si>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</si>
  <si>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</si>
  <si>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</si>
  <si>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</si>
  <si>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</si>
  <si>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</si>
  <si>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</si>
  <si>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</si>
  <si>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</si>
  <si>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</si>
  <si>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</si>
  <si>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</si>
  <si>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</si>
  <si>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</si>
  <si>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</si>
  <si>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</si>
  <si>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</si>
  <si>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</si>
  <si>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</si>
  <si>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</si>
  <si>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</si>
  <si>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</si>
  <si>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</si>
  <si>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</si>
  <si>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</si>
  <si>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</si>
  <si>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</si>
  <si>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</si>
  <si>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</si>
  <si>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</si>
  <si>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</si>
  <si>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</si>
  <si>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</si>
  <si>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</si>
  <si>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</si>
  <si>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</si>
  <si>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</si>
  <si>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</si>
  <si>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</si>
  <si>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</si>
  <si>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</si>
  <si>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</si>
  <si>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</si>
  <si>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</si>
  <si>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</si>
  <si>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</si>
  <si>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</si>
  <si>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</si>
  <si>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</si>
  <si>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</si>
  <si>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</si>
  <si>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</si>
  <si>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</si>
  <si>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</si>
  <si>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</si>
  <si>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</si>
  <si>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</si>
  <si>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</si>
  <si>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</si>
  <si>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</si>
  <si>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</si>
  <si>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</si>
  <si>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</si>
  <si>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</si>
  <si>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</si>
  <si>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</si>
  <si>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</si>
  <si>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</si>
  <si>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</si>
  <si>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</si>
  <si>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</si>
  <si>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</si>
  <si>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</si>
  <si>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</si>
  <si>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</si>
  <si>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</si>
  <si>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</si>
  <si>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</si>
  <si>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</si>
  <si>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</si>
  <si>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</si>
  <si>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</si>
  <si>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</si>
  <si>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</si>
  <si>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</si>
  <si>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</si>
  <si>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</si>
  <si>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</si>
  <si>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</si>
  <si>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</si>
  <si>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</si>
  <si>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</si>
  <si>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</si>
  <si>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</si>
  <si>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</si>
  <si>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</si>
  <si>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</si>
  <si>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</si>
  <si>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</si>
  <si>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</si>
  <si>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</si>
  <si>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</si>
  <si>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</si>
  <si>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</si>
  <si>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</si>
  <si>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</si>
  <si>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</si>
  <si>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</si>
  <si>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</si>
  <si>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</si>
  <si>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</si>
  <si>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</si>
  <si>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</si>
  <si>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</si>
  <si>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</si>
  <si>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</si>
  <si>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</si>
  <si>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</si>
  <si>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</si>
  <si>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</si>
  <si>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</si>
  <si>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</si>
  <si>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</si>
  <si>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</si>
  <si>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</si>
  <si>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</si>
  <si>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</si>
  <si>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</si>
  <si>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</si>
  <si>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</si>
  <si>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</si>
  <si>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</si>
  <si>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</si>
  <si>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</si>
  <si>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</si>
  <si>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</si>
  <si>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</si>
  <si>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</si>
  <si>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</si>
  <si>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</si>
  <si>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</si>
  <si>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</si>
  <si>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</si>
  <si>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</si>
  <si>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</si>
  <si>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</si>
  <si>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</si>
  <si>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</si>
  <si>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</si>
  <si>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</si>
  <si>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</si>
  <si>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</si>
  <si>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</si>
  <si>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</si>
  <si>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</si>
  <si>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</si>
  <si>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</si>
  <si>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</si>
  <si>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</si>
  <si>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</si>
  <si>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</si>
  <si>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</si>
  <si>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</si>
  <si>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</si>
  <si>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</si>
  <si>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</si>
  <si>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</si>
  <si>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</si>
  <si>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</si>
  <si>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</si>
  <si>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</si>
  <si>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</si>
  <si>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</si>
  <si>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</si>
  <si>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</si>
  <si>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</si>
  <si>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</si>
  <si>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</si>
  <si>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</si>
  <si>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</si>
  <si>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</si>
  <si>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</si>
  <si>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</si>
  <si>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</si>
  <si>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</si>
  <si>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</si>
  <si>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</si>
  <si>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</si>
  <si>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</si>
  <si>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</si>
  <si>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</si>
  <si>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</si>
  <si>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</si>
  <si>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</si>
  <si>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</si>
  <si>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</si>
  <si>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</si>
  <si>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</si>
  <si>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</si>
  <si>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</si>
  <si>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</si>
  <si>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</si>
  <si>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</si>
  <si>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</si>
  <si>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</si>
  <si>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</si>
  <si>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</si>
  <si>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</si>
  <si>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</si>
  <si>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</si>
  <si>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</si>
  <si>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</si>
  <si>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</si>
  <si>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</si>
  <si>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</si>
  <si>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</si>
  <si>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</si>
  <si>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</si>
  <si>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</si>
  <si>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</si>
  <si>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</si>
  <si>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</si>
  <si>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</si>
  <si>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</si>
  <si>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</si>
  <si>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</si>
  <si>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</si>
  <si>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</si>
  <si>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</si>
  <si>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</si>
  <si>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</si>
  <si>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</si>
  <si>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</si>
  <si>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</si>
  <si>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</si>
  <si>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</si>
  <si>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</si>
  <si>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</si>
  <si>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</si>
  <si>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</si>
  <si>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</si>
  <si>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</si>
  <si>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</si>
  <si>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</si>
  <si>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</si>
  <si>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</si>
  <si>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</si>
  <si>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</si>
  <si>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</si>
  <si>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</si>
  <si>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</si>
  <si>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</si>
  <si>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</si>
  <si>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</si>
  <si>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</si>
  <si>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</si>
  <si>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</si>
  <si>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</si>
  <si>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</si>
  <si>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</si>
  <si>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</si>
  <si>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</si>
  <si>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</si>
  <si>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</si>
  <si>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</si>
  <si>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</si>
  <si>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</si>
  <si>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</si>
  <si>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</si>
  <si>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</si>
  <si>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</si>
  <si>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</si>
  <si>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</si>
  <si>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</si>
  <si>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</si>
  <si>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</si>
  <si>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</si>
  <si>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</si>
  <si>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</si>
  <si>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</si>
  <si>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</si>
  <si>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</si>
  <si>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</si>
  <si>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</si>
  <si>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</si>
  <si>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</si>
  <si>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</si>
  <si>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</si>
  <si>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</si>
  <si>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</si>
  <si>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</si>
  <si>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</si>
  <si>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</si>
  <si>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</si>
  <si>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</si>
  <si>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</si>
  <si>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</si>
  <si>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</si>
  <si>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</si>
  <si>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</si>
  <si>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</si>
  <si>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</si>
  <si>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</si>
  <si>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</si>
  <si>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</si>
  <si>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</si>
  <si>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</si>
  <si>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</si>
  <si>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</si>
  <si>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</si>
  <si>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</si>
  <si>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</si>
  <si>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</si>
  <si>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</si>
  <si>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</si>
  <si>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</si>
  <si>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</si>
  <si>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</si>
  <si>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</si>
  <si>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</si>
  <si>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</si>
  <si>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</si>
  <si>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</si>
  <si>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</si>
  <si>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</si>
  <si>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</si>
  <si>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</si>
  <si>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</si>
  <si>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</si>
  <si>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</si>
  <si>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</si>
  <si>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</si>
  <si>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</si>
  <si>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</si>
  <si>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</si>
  <si>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</si>
  <si>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</si>
  <si>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</si>
  <si>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</si>
  <si>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</si>
  <si>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</si>
  <si>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</si>
  <si>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</si>
  <si>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</si>
  <si>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</si>
  <si>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</si>
  <si>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</si>
  <si>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</si>
  <si>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</si>
  <si>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</si>
  <si>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</si>
  <si>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</si>
  <si>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</si>
  <si>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</si>
  <si>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</si>
  <si>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</si>
  <si>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</si>
  <si>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</si>
  <si>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</si>
  <si>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</si>
  <si>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</si>
  <si>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</si>
  <si>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</si>
  <si>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</si>
  <si>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</si>
  <si>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</si>
  <si>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</si>
  <si>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</si>
  <si>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</si>
  <si>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</si>
  <si>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</si>
  <si>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</si>
  <si>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</si>
  <si>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</si>
  <si>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</si>
  <si>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</si>
  <si>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</si>
  <si>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</si>
  <si>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</si>
  <si>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</si>
  <si>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</si>
  <si>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</si>
  <si>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</si>
  <si>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</si>
  <si>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</si>
  <si>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</si>
  <si>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</si>
  <si>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</si>
  <si>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</si>
  <si>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</si>
  <si>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</si>
  <si>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</si>
  <si>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</si>
  <si>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</si>
  <si>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</si>
  <si>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</si>
  <si>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</si>
  <si>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</si>
  <si>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</si>
  <si>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</si>
  <si>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</si>
  <si>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</si>
  <si>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</si>
  <si>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</si>
  <si>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</si>
  <si>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</si>
  <si>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</si>
  <si>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</si>
  <si>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</si>
  <si>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</si>
  <si>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</si>
  <si>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</si>
  <si>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</si>
  <si>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</si>
  <si>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</si>
  <si>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</si>
  <si>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</si>
  <si>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</si>
  <si>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</si>
  <si>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</si>
  <si>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</si>
  <si>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</si>
  <si>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</si>
  <si>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</si>
  <si>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</si>
  <si>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</si>
  <si>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</si>
  <si>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</si>
  <si>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</si>
  <si>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</si>
  <si>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</si>
  <si>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</si>
  <si>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</si>
  <si>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</si>
  <si>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</si>
  <si>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</si>
  <si>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</si>
  <si>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</si>
  <si>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</si>
  <si>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</si>
  <si>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</si>
  <si>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</si>
  <si>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</si>
  <si>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</si>
  <si>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</si>
  <si>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</si>
  <si>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</si>
  <si>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</si>
  <si>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</si>
  <si>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</si>
  <si>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</si>
  <si>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</si>
  <si>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</si>
  <si>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</si>
  <si>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</si>
  <si>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</si>
  <si>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</si>
  <si>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</si>
  <si>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</si>
  <si>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</si>
  <si>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</si>
  <si>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</si>
  <si>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</si>
  <si>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</si>
  <si>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</si>
  <si>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</si>
  <si>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</si>
  <si>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</si>
  <si>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</si>
  <si>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</si>
  <si>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</si>
  <si>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</si>
  <si>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</si>
  <si>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</si>
  <si>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</si>
  <si>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</si>
  <si>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</si>
  <si>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</si>
  <si>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</si>
  <si>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</si>
  <si>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</si>
  <si>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</si>
  <si>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</si>
  <si>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</si>
  <si>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</si>
  <si>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</si>
  <si>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</si>
  <si>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</si>
  <si>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</si>
  <si>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</si>
  <si>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</si>
  <si>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</si>
  <si>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</si>
  <si>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</si>
  <si>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</si>
  <si>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</si>
  <si>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</si>
  <si>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</si>
  <si>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</si>
  <si>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</si>
  <si>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</si>
  <si>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</si>
  <si>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</si>
  <si>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</si>
  <si>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</si>
  <si>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</si>
  <si>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</si>
  <si>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</si>
  <si>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</si>
  <si>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</si>
  <si>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</si>
  <si>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</si>
  <si>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</si>
  <si>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</si>
  <si>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</si>
  <si>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</si>
  <si>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</si>
  <si>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</si>
  <si>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</si>
  <si>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</si>
  <si>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</si>
  <si>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</si>
  <si>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</si>
  <si>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</si>
  <si>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</si>
  <si>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</si>
  <si>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</si>
  <si>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</si>
  <si>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</si>
  <si>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</si>
  <si>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</si>
  <si>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</si>
  <si>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</si>
  <si>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</si>
  <si>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</si>
  <si>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</si>
  <si>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</si>
  <si>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</si>
  <si>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</si>
  <si>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</si>
  <si>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</si>
  <si>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</si>
  <si>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</si>
  <si>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</si>
  <si>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</si>
  <si>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</si>
  <si>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</si>
  <si>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</si>
  <si>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</si>
  <si>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</si>
  <si>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</si>
  <si>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</si>
  <si>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</si>
  <si>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</si>
  <si>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</si>
  <si>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</si>
  <si>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</si>
  <si>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</si>
  <si>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</si>
  <si>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</si>
  <si>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</si>
  <si>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</si>
  <si>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</si>
  <si>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</si>
  <si>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</si>
  <si>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</si>
  <si>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</si>
  <si>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</si>
  <si>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</si>
  <si>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</si>
  <si>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</si>
  <si>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</si>
  <si>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</si>
  <si>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</si>
  <si>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</si>
  <si>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</si>
  <si>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</si>
  <si>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</si>
  <si>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</si>
  <si>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</si>
  <si>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</si>
  <si>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</si>
  <si>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</si>
  <si>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</si>
  <si>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</si>
  <si>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</si>
  <si>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</si>
  <si>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</si>
  <si>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</si>
  <si>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</si>
  <si>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</si>
  <si>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</si>
  <si>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</si>
  <si>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</si>
  <si>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</si>
  <si>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</si>
  <si>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</si>
  <si>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</si>
  <si>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</si>
  <si>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</si>
  <si>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</si>
  <si>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</si>
  <si>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</si>
  <si>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</si>
  <si>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</si>
  <si>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</si>
  <si>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</si>
  <si>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</si>
  <si>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</si>
  <si>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</si>
  <si>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</si>
  <si>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</si>
  <si>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</si>
  <si>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</si>
  <si>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</si>
  <si>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</si>
  <si>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</si>
  <si>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</si>
  <si>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</si>
  <si>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</si>
  <si>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</si>
  <si>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</si>
  <si>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</si>
  <si>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</si>
  <si>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</si>
  <si>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</si>
  <si>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</si>
  <si>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</si>
  <si>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</si>
  <si>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</si>
  <si>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</si>
  <si>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</si>
  <si>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</si>
  <si>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</si>
  <si>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</si>
  <si>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</si>
  <si>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</si>
  <si>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</si>
  <si>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</si>
  <si>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</si>
  <si>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</si>
  <si>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</si>
  <si>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</si>
  <si>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</si>
  <si>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</si>
  <si>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</si>
  <si>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</si>
  <si>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</si>
  <si>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</si>
  <si>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</si>
  <si>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</si>
  <si>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</si>
  <si>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</si>
  <si>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</si>
  <si>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</si>
  <si>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</si>
  <si>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</si>
  <si>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</si>
  <si>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</si>
  <si>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</si>
  <si>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</si>
  <si>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</si>
  <si>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</si>
  <si>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</si>
  <si>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</si>
  <si>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</si>
  <si>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</si>
  <si>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</si>
  <si>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</si>
  <si>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</si>
  <si>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</si>
  <si>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</si>
  <si>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</si>
  <si>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</si>
  <si>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</si>
  <si>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</si>
  <si>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</si>
  <si>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</si>
  <si>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</si>
  <si>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</si>
  <si>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</si>
  <si>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</si>
  <si>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</si>
  <si>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</si>
  <si>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</si>
  <si>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</si>
  <si>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</si>
  <si>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</si>
  <si>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</si>
  <si>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</si>
  <si>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</si>
  <si>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</si>
  <si>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</si>
  <si>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</si>
  <si>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</si>
  <si>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</si>
  <si>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</si>
  <si>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</si>
  <si>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</si>
  <si>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</si>
  <si>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</si>
  <si>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</si>
  <si>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</si>
  <si>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</si>
  <si>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</si>
  <si>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</si>
  <si>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</si>
  <si>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</si>
  <si>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</si>
  <si>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</si>
  <si>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</si>
  <si>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</si>
  <si>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</si>
  <si>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</si>
  <si>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</si>
  <si>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</si>
  <si>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</si>
  <si>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</si>
  <si>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</si>
  <si>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</si>
  <si>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</si>
  <si>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</si>
  <si>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</si>
  <si>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</si>
  <si>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</si>
  <si>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</si>
  <si>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</si>
  <si>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</si>
  <si>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</si>
  <si>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</si>
  <si>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</si>
  <si>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</si>
  <si>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</si>
  <si>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</si>
  <si>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</si>
  <si>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</si>
  <si>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</si>
  <si>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</si>
  <si>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</si>
  <si>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</si>
  <si>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</si>
  <si>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</si>
  <si>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</si>
  <si>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</si>
  <si>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</si>
  <si>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</si>
  <si>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</si>
  <si>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</si>
  <si>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</si>
  <si>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</si>
  <si>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</si>
  <si>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</si>
  <si>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</si>
  <si>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</si>
  <si>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</si>
  <si>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</si>
  <si>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</si>
  <si>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</si>
  <si>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</si>
  <si>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</si>
  <si>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</si>
  <si>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</si>
  <si>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</si>
  <si>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</si>
  <si>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</si>
  <si>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</si>
  <si>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</si>
  <si>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</si>
  <si>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</si>
  <si>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</si>
  <si>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</si>
  <si>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</si>
  <si>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</si>
  <si>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</si>
  <si>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</si>
  <si>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</si>
  <si>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</si>
  <si>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</si>
  <si>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</si>
  <si>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</si>
  <si>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</si>
  <si>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</si>
  <si>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</si>
  <si>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</si>
  <si>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</si>
  <si>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</si>
  <si>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</si>
  <si>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</si>
  <si>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</si>
  <si>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</si>
  <si>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</si>
  <si>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</si>
  <si>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</si>
  <si>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</si>
  <si>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</si>
  <si>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</si>
  <si>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</si>
  <si>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</si>
  <si>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</si>
  <si>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</si>
  <si>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</si>
  <si>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</si>
  <si>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</si>
  <si>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</si>
  <si>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</si>
  <si>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</si>
  <si>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</si>
  <si>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</si>
  <si>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</si>
  <si>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</si>
  <si>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</si>
  <si>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</si>
  <si>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</si>
  <si>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</si>
  <si>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</si>
  <si>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</si>
  <si>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</si>
  <si>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</si>
  <si>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</si>
  <si>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</si>
  <si>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</si>
  <si>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</si>
  <si>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</si>
  <si>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</si>
  <si>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</si>
  <si>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</si>
  <si>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</si>
  <si>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</si>
  <si>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</si>
  <si>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</si>
  <si>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</si>
  <si>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</si>
  <si>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</si>
  <si>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</si>
  <si>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</si>
  <si>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</si>
  <si>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</si>
  <si>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</si>
  <si>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</si>
  <si>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</si>
  <si>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</si>
  <si>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</si>
  <si>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</si>
  <si>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</si>
  <si>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</si>
  <si>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</si>
  <si>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</si>
  <si>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</si>
  <si>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</si>
  <si>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</si>
  <si>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</si>
  <si>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</si>
  <si>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</si>
  <si>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</si>
  <si>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</si>
  <si>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</si>
  <si>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</si>
  <si>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</si>
  <si>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</si>
  <si>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</si>
  <si>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</si>
  <si>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</si>
  <si>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</si>
  <si>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</si>
  <si>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</si>
  <si>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</si>
  <si>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</si>
  <si>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</si>
  <si>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</si>
  <si>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</si>
  <si>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</si>
  <si>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</si>
  <si>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</si>
  <si>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</si>
  <si>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</si>
  <si>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</si>
  <si>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</si>
  <si>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</si>
  <si>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</si>
  <si>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</si>
  <si>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</si>
  <si>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</si>
  <si>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</si>
  <si>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</si>
  <si>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</si>
  <si>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</si>
  <si>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</si>
  <si>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</si>
  <si>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</si>
  <si>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</si>
  <si>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</si>
  <si>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</si>
  <si>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</si>
  <si>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</si>
  <si>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</si>
  <si>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</si>
  <si>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</si>
  <si>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</si>
  <si>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</si>
  <si>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</si>
  <si>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</si>
  <si>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</si>
  <si>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</si>
  <si>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</si>
  <si>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</si>
  <si>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</si>
  <si>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</si>
  <si>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</si>
  <si>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</si>
  <si>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</si>
  <si>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</si>
  <si>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</si>
  <si>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</si>
  <si>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</si>
  <si>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</si>
  <si>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</si>
  <si>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</si>
  <si>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</si>
  <si>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</si>
  <si>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</si>
  <si>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</si>
  <si>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</si>
  <si>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</si>
  <si>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</si>
  <si>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</si>
  <si>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</si>
  <si>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</si>
  <si>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</si>
  <si>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</si>
  <si>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</si>
  <si>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</si>
  <si>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</si>
  <si>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</si>
  <si>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</si>
  <si>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</si>
  <si>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</si>
  <si>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</si>
  <si>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</si>
  <si>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</si>
  <si>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</si>
  <si>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</si>
  <si>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</si>
  <si>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</si>
  <si>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</si>
  <si>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</si>
  <si>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</si>
  <si>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</si>
  <si>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</si>
  <si>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</si>
  <si>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</si>
  <si>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</si>
  <si>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</si>
  <si>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</si>
  <si>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</si>
  <si>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</si>
  <si>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</si>
  <si>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</si>
  <si>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</si>
  <si>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</si>
  <si>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</si>
  <si>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</si>
  <si>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</si>
  <si>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</si>
  <si>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</si>
  <si>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</si>
  <si>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</si>
  <si>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</si>
  <si>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</si>
  <si>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</si>
  <si>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</si>
  <si>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</si>
  <si>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</si>
  <si>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</si>
  <si>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</si>
  <si>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</si>
  <si>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</si>
  <si>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</si>
  <si>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</si>
  <si>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</si>
  <si>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</si>
  <si>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</si>
  <si>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</si>
  <si>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</si>
  <si>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</si>
  <si>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</si>
  <si>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</si>
  <si>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</si>
  <si>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</si>
  <si>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</si>
  <si>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</si>
  <si>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</si>
  <si>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</si>
  <si>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</si>
  <si>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</si>
  <si>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</si>
  <si>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</si>
  <si>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</si>
  <si>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</si>
  <si>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</si>
  <si>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</si>
  <si>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</si>
  <si>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</si>
  <si>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</si>
  <si>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</si>
  <si>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</si>
  <si>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</si>
  <si>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</si>
  <si>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</si>
  <si>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</si>
  <si>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</si>
  <si>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</si>
  <si>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</si>
  <si>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</si>
  <si>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</si>
  <si>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</si>
  <si>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</si>
  <si>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</si>
  <si>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</si>
  <si>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</si>
  <si>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</si>
  <si>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</si>
  <si>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</si>
  <si>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</si>
  <si>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</si>
  <si>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</si>
  <si>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</si>
  <si>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</si>
  <si>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</si>
  <si>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</si>
  <si>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</si>
  <si>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</si>
  <si>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</si>
  <si>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</si>
  <si>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</si>
  <si>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</si>
  <si>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</si>
  <si>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</si>
  <si>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</si>
  <si>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</si>
  <si>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</si>
  <si>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</si>
  <si>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</si>
  <si>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</si>
  <si>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</si>
  <si>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</si>
  <si>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</si>
  <si>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</si>
  <si>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</si>
  <si>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</si>
  <si>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</si>
  <si>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</si>
  <si>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</si>
  <si>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</si>
  <si>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</si>
  <si>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</si>
  <si>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</si>
  <si>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</si>
  <si>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</si>
  <si>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</si>
  <si>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</si>
  <si>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</si>
  <si>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</si>
  <si>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</si>
  <si>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</si>
  <si>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</si>
  <si>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</si>
  <si>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</si>
  <si>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</si>
  <si>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</si>
  <si>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</si>
  <si>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</si>
  <si>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</si>
  <si>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</si>
  <si>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</si>
  <si>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</si>
  <si>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</si>
  <si>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</si>
  <si>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</si>
  <si>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</si>
  <si>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</si>
  <si>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</si>
  <si>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</si>
  <si>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</si>
  <si>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</si>
  <si>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</si>
  <si>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</si>
  <si>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</si>
  <si>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</si>
  <si>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</si>
  <si>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</si>
  <si>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</si>
  <si>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</si>
  <si>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</si>
  <si>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</si>
  <si>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</si>
  <si>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</si>
  <si>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</si>
  <si>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</si>
  <si>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</si>
  <si>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</si>
  <si>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</si>
  <si>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</si>
  <si>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</si>
  <si>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</si>
  <si>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</si>
  <si>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</si>
  <si>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</si>
  <si>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</si>
  <si>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</si>
  <si>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</si>
  <si>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</si>
  <si>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</si>
  <si>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</si>
  <si>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</si>
  <si>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</si>
  <si>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</si>
  <si>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</si>
  <si>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</si>
  <si>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</si>
  <si>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</si>
  <si>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</si>
  <si>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</si>
  <si>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</si>
  <si>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</si>
  <si>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</si>
  <si>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</si>
  <si>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</si>
  <si>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</si>
  <si>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</si>
  <si>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</si>
  <si>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</si>
  <si>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</si>
  <si>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</si>
  <si>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</si>
  <si>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</si>
  <si>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</si>
  <si>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</si>
  <si>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</si>
  <si>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</si>
  <si>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</si>
  <si>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</si>
  <si>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</si>
  <si>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</si>
  <si>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</si>
  <si>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</si>
  <si>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</si>
  <si>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</si>
  <si>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</si>
  <si>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</si>
  <si>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</si>
  <si>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</si>
  <si>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</si>
  <si>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</si>
  <si>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</si>
  <si>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</si>
  <si>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</si>
  <si>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</si>
  <si>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</si>
  <si>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</si>
  <si>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</si>
  <si>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</si>
  <si>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</si>
  <si>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</si>
  <si>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</si>
  <si>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</si>
  <si>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</si>
  <si>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</si>
  <si>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</si>
  <si>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</si>
  <si>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</si>
  <si>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</si>
  <si>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</si>
  <si>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</si>
  <si>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</si>
  <si>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</si>
  <si>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</si>
  <si>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</si>
  <si>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</si>
  <si>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</si>
  <si>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</si>
  <si>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</si>
  <si>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</si>
  <si>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</si>
  <si>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</si>
  <si>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</si>
  <si>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</si>
  <si>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</si>
  <si>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</si>
  <si>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</si>
  <si>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</si>
  <si>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</si>
  <si>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</si>
  <si>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</si>
  <si>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</si>
  <si>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</si>
  <si>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</si>
  <si>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</si>
  <si>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</si>
  <si>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</si>
  <si>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</si>
  <si>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</si>
  <si>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</si>
  <si>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</si>
  <si>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</si>
  <si>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</si>
  <si>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</si>
  <si>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</si>
  <si>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</si>
  <si>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</si>
  <si>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</si>
  <si>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</si>
  <si>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</si>
  <si>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</si>
  <si>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</si>
  <si>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</si>
  <si>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</si>
  <si>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</si>
  <si>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</si>
  <si>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</si>
  <si>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</si>
  <si>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</si>
  <si>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</si>
  <si>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</si>
  <si>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</si>
  <si>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</si>
  <si>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</si>
  <si>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</si>
  <si>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</si>
  <si>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</si>
  <si>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</si>
  <si>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</si>
  <si>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</si>
  <si>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</si>
  <si>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</si>
  <si>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</si>
  <si>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</si>
  <si>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</si>
  <si>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</si>
  <si>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</si>
  <si>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</si>
  <si>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</si>
  <si>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</si>
  <si>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</si>
  <si>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</si>
  <si>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</si>
  <si>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</si>
  <si>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</si>
  <si>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</si>
  <si>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</si>
  <si>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</si>
  <si>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</si>
  <si>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</si>
  <si>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</si>
  <si>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</si>
  <si>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</si>
  <si>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</si>
  <si>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</si>
  <si>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</si>
  <si>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</si>
  <si>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</si>
  <si>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</si>
  <si>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</si>
  <si>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</si>
  <si>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</si>
  <si>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</si>
  <si>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</si>
  <si>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</si>
  <si>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</si>
  <si>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</si>
  <si>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</si>
  <si>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</si>
  <si>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</si>
  <si>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</si>
  <si>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</si>
  <si>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</si>
  <si>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</si>
  <si>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</si>
  <si>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</si>
  <si>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</si>
  <si>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</si>
  <si>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</si>
  <si>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</si>
  <si>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</si>
  <si>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</si>
  <si>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</si>
  <si>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</si>
  <si>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</si>
  <si>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</si>
  <si>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</si>
  <si>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</si>
  <si>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</si>
  <si>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</si>
  <si>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</si>
  <si>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</si>
  <si>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</si>
  <si>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</si>
  <si>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</si>
  <si>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</si>
  <si>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</si>
  <si>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</si>
  <si>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</si>
  <si>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</si>
  <si>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</si>
  <si>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</si>
  <si>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</si>
  <si>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</si>
  <si>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</si>
  <si>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</si>
  <si>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</si>
  <si>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</si>
  <si>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</si>
  <si>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</si>
  <si>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</si>
  <si>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</si>
  <si>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</si>
  <si>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</si>
  <si>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</si>
  <si>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</si>
  <si>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</si>
  <si>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</si>
  <si>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</si>
  <si>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</si>
  <si>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</si>
  <si>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</si>
  <si>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</si>
  <si>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</si>
  <si>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</si>
  <si>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</si>
  <si>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</si>
  <si>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</si>
  <si>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</si>
  <si>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</si>
  <si>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</si>
  <si>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</si>
  <si>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</si>
  <si>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</si>
  <si>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</si>
  <si>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</si>
  <si>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</si>
  <si>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</si>
  <si>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</si>
  <si>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</si>
  <si>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</si>
  <si>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</si>
  <si>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</si>
  <si>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</si>
  <si>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</si>
  <si>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</si>
  <si>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</si>
  <si>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</si>
  <si>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</si>
  <si>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</si>
  <si>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</si>
  <si>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</si>
  <si>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</si>
  <si>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</si>
  <si>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</si>
  <si>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</si>
  <si>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</si>
  <si>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</si>
  <si>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</si>
  <si>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</si>
  <si>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</si>
  <si>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</si>
  <si>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</si>
  <si>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</si>
  <si>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</si>
  <si>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</si>
  <si>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</si>
  <si>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</si>
  <si>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</si>
  <si>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</si>
  <si>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</si>
  <si>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</si>
  <si>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</si>
  <si>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</si>
  <si>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</si>
  <si>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</si>
  <si>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</si>
  <si>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</si>
  <si>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</si>
  <si>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</si>
  <si>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</si>
  <si>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</si>
  <si>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</si>
  <si>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</si>
  <si>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</si>
  <si>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</si>
  <si>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</si>
  <si>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</si>
  <si>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</si>
  <si>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</si>
  <si>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</si>
  <si>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</si>
  <si>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</si>
  <si>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</si>
  <si>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</si>
  <si>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</si>
  <si>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</si>
  <si>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</si>
  <si>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</si>
  <si>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</si>
  <si>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</si>
  <si>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</si>
  <si>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</si>
  <si>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</si>
  <si>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</si>
  <si>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</si>
  <si>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</si>
  <si>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</si>
  <si>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</si>
  <si>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</si>
  <si>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</si>
  <si>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</si>
  <si>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</si>
  <si>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</si>
  <si>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</si>
  <si>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</si>
  <si>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</si>
  <si>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</si>
  <si>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</si>
  <si>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</si>
  <si>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</si>
  <si>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</si>
  <si>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</si>
  <si>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</si>
  <si>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</si>
  <si>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</si>
  <si>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</si>
  <si>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</si>
  <si>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</si>
  <si>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</si>
  <si>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</si>
  <si>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</si>
  <si>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</si>
  <si>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</si>
  <si>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</si>
  <si>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</si>
  <si>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</si>
  <si>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</si>
  <si>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</si>
  <si>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</si>
  <si>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</si>
  <si>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</si>
  <si>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</si>
  <si>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</si>
  <si>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</si>
  <si>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</si>
  <si>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</si>
  <si>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</si>
  <si>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</si>
  <si>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</si>
  <si>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</si>
  <si>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</si>
  <si>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</si>
  <si>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</si>
  <si>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</si>
  <si>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</si>
  <si>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</si>
  <si>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</si>
  <si>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</si>
  <si>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</si>
  <si>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</si>
  <si>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</si>
  <si>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</si>
  <si>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</si>
  <si>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</si>
  <si>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</si>
  <si>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</si>
  <si>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</si>
  <si>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</si>
  <si>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</si>
  <si>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</si>
  <si>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</si>
  <si>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</si>
  <si>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</si>
  <si>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</si>
  <si>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</si>
  <si>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</si>
  <si>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</si>
  <si>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</si>
  <si>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</si>
  <si>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</si>
  <si>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</si>
  <si>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</si>
  <si>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</si>
  <si>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</si>
  <si>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</si>
  <si>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</si>
  <si>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</si>
  <si>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</si>
  <si>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</si>
  <si>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</si>
  <si>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</si>
  <si>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</si>
  <si>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</si>
  <si>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</si>
  <si>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</si>
  <si>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</si>
  <si>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</si>
  <si>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</si>
  <si>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</si>
  <si>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</si>
  <si>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</si>
  <si>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</si>
  <si>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</si>
  <si>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</si>
  <si>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</si>
  <si>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</si>
  <si>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</si>
  <si>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</si>
  <si>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</si>
  <si>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</si>
  <si>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</si>
  <si>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</si>
  <si>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</si>
  <si>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</si>
  <si>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</si>
  <si>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</si>
  <si>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</si>
  <si>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</si>
  <si>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</si>
  <si>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</si>
  <si>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</si>
  <si>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</si>
  <si>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</si>
  <si>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</si>
  <si>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</si>
  <si>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</si>
  <si>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</si>
  <si>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</si>
  <si>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</si>
  <si>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</si>
  <si>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</si>
  <si>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</si>
  <si>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</si>
  <si>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</si>
  <si>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</si>
  <si>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</si>
  <si>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</si>
  <si>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</si>
  <si>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</si>
  <si>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</si>
  <si>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</si>
  <si>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</si>
  <si>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</si>
  <si>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</si>
  <si>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</si>
  <si>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</si>
  <si>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</si>
  <si>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</si>
  <si>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</si>
  <si>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</si>
  <si>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</si>
  <si>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</si>
  <si>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</si>
  <si>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</si>
  <si>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</si>
  <si>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</si>
  <si>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</si>
  <si>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</si>
  <si>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</si>
  <si>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</si>
  <si>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</si>
  <si>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</si>
  <si>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</si>
  <si>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</si>
  <si>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</si>
  <si>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</si>
  <si>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</si>
  <si>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</si>
  <si>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</si>
  <si>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</si>
  <si>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</si>
  <si>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</si>
  <si>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</si>
  <si>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</si>
  <si>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</si>
  <si>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</si>
  <si>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</si>
  <si>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</si>
  <si>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</si>
  <si>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</si>
  <si>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</si>
  <si>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</si>
  <si>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</si>
  <si>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</si>
  <si>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</si>
  <si>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</si>
  <si>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</si>
  <si>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</si>
  <si>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</si>
  <si>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</si>
  <si>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</si>
  <si>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</si>
  <si>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</si>
  <si>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</si>
  <si>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</si>
  <si>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</si>
  <si>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</si>
  <si>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</si>
  <si>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</si>
  <si>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</si>
  <si>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</si>
  <si>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</si>
  <si>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</si>
  <si>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</si>
  <si>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</si>
  <si>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</si>
  <si>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</si>
  <si>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</si>
  <si>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</si>
  <si>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</si>
  <si>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</si>
  <si>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</si>
  <si>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</si>
  <si>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</si>
  <si>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</si>
  <si>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</si>
  <si>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</si>
  <si>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</si>
  <si>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</si>
  <si>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</si>
  <si>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</si>
  <si>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</si>
  <si>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</si>
  <si>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</si>
  <si>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</si>
  <si>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</si>
  <si>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</si>
  <si>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</si>
  <si>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</si>
  <si>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</si>
  <si>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</si>
  <si>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</si>
  <si>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</si>
  <si>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</si>
  <si>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</si>
  <si>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</si>
  <si>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</si>
  <si>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</si>
  <si>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</si>
  <si>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</si>
  <si>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</si>
  <si>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</si>
  <si>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</si>
  <si>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</si>
  <si>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</si>
  <si>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</si>
  <si>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</si>
  <si>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</si>
  <si>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</si>
  <si>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</si>
  <si>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</si>
  <si>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</si>
  <si>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</si>
  <si>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</si>
  <si>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</si>
  <si>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</si>
  <si>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</si>
  <si>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</si>
  <si>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</si>
  <si>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</si>
  <si>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</si>
  <si>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</si>
  <si>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</si>
  <si>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</si>
  <si>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</si>
  <si>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</si>
  <si>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</si>
  <si>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</si>
  <si>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</si>
  <si>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</si>
  <si>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</si>
  <si>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</si>
  <si>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</si>
  <si>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</si>
  <si>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</si>
  <si>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</si>
  <si>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</si>
  <si>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</si>
  <si>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</si>
  <si>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</si>
  <si>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</si>
  <si>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</si>
  <si>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</si>
  <si>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</si>
  <si>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</si>
  <si>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</si>
  <si>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</si>
  <si>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</si>
  <si>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</si>
  <si>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</si>
  <si>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</si>
  <si>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</si>
  <si>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</si>
  <si>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</si>
  <si>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</si>
  <si>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</si>
  <si>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</si>
  <si>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</si>
  <si>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</si>
  <si>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</si>
  <si>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</si>
  <si>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</si>
  <si>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</si>
  <si>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</si>
  <si>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</si>
  <si>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</si>
  <si>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</si>
  <si>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</si>
  <si>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</si>
  <si>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</si>
  <si>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</si>
  <si>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</si>
  <si>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</si>
  <si>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</si>
  <si>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</si>
  <si>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</si>
  <si>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</si>
  <si>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</si>
  <si>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</si>
  <si>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</si>
  <si>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</si>
  <si>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</si>
  <si>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</si>
  <si>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</si>
  <si>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</si>
  <si>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</si>
  <si>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</si>
  <si>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</si>
  <si>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</si>
  <si>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</si>
  <si>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</si>
  <si>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</si>
  <si>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</si>
  <si>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</si>
  <si>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</si>
  <si>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</si>
  <si>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</si>
  <si>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</si>
  <si>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</si>
  <si>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</si>
  <si>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</si>
  <si>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</si>
  <si>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</si>
  <si>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</si>
  <si>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</si>
  <si>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</si>
  <si>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</si>
  <si>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</si>
  <si>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</si>
  <si>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</si>
  <si>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</si>
  <si>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</si>
  <si>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</si>
  <si>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</si>
  <si>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</si>
  <si>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</si>
  <si>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</si>
  <si>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</si>
  <si>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</si>
  <si>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</si>
  <si>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</si>
  <si>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</si>
  <si>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</si>
  <si>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</si>
  <si>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</si>
  <si>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</si>
  <si>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</si>
  <si>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</si>
  <si>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</si>
  <si>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</si>
  <si>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</si>
  <si>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</si>
  <si>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</si>
  <si>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</si>
  <si>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</si>
  <si>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</si>
  <si>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</si>
  <si>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</si>
  <si>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</si>
  <si>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</si>
  <si>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</si>
  <si>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</si>
  <si>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</si>
  <si>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</si>
  <si>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</si>
  <si>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</si>
  <si>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</si>
  <si>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</si>
  <si>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</si>
  <si>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</si>
  <si>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</si>
  <si>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</si>
  <si>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</si>
  <si>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</si>
  <si>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</si>
  <si>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</si>
  <si>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</si>
  <si>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</si>
  <si>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</si>
  <si>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</si>
  <si>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</si>
  <si>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</si>
  <si>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</si>
  <si>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</si>
  <si>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</si>
  <si>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</si>
  <si>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</si>
  <si>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</si>
  <si>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</si>
  <si>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</si>
  <si>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</si>
  <si>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</si>
  <si>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</si>
  <si>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</si>
  <si>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</si>
  <si>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</si>
  <si>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</si>
  <si>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</si>
  <si>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</si>
  <si>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</si>
  <si>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</si>
  <si>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</si>
  <si>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</si>
  <si>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</si>
  <si>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</si>
  <si>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</si>
  <si>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</si>
  <si>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</si>
  <si>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</si>
  <si>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</si>
  <si>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</si>
  <si>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</si>
  <si>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</si>
  <si>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</si>
  <si>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</si>
  <si>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</si>
  <si>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</si>
  <si>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</si>
  <si>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</si>
  <si>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</si>
  <si>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</si>
  <si>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</si>
  <si>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</si>
  <si>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</si>
  <si>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</si>
  <si>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</si>
  <si>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</si>
  <si>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</si>
  <si>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</si>
  <si>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</si>
  <si>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</si>
  <si>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</si>
  <si>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</si>
  <si>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</si>
  <si>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</si>
  <si>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</si>
  <si>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</si>
  <si>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</si>
  <si>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</si>
  <si>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</si>
  <si>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</si>
  <si>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</si>
  <si>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</si>
  <si>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</si>
  <si>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</si>
  <si>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</si>
  <si>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</si>
  <si>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</si>
  <si>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</si>
  <si>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</si>
  <si>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</si>
  <si>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</si>
  <si>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</si>
  <si>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</si>
  <si>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</si>
  <si>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</si>
  <si>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</si>
  <si>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</si>
  <si>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</si>
  <si>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</si>
  <si>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</si>
  <si>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</si>
  <si>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</si>
  <si>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</si>
  <si>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</si>
  <si>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</si>
  <si>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</si>
  <si>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</si>
  <si>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</si>
  <si>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</si>
  <si>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</si>
  <si>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</si>
  <si>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</si>
  <si>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</si>
  <si>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</si>
  <si>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</si>
  <si>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</si>
  <si>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</si>
  <si>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</si>
  <si>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</si>
  <si>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</si>
  <si>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</si>
  <si>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</si>
  <si>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</si>
  <si>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</si>
  <si>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</si>
  <si>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</si>
  <si>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</si>
  <si>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</si>
  <si>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</si>
  <si>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</si>
  <si>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</si>
  <si>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</si>
  <si>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</si>
  <si>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</si>
  <si>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</si>
  <si>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</si>
  <si>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</si>
  <si>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</si>
  <si>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</si>
  <si>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</si>
  <si>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</si>
  <si>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</si>
  <si>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</si>
  <si>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</si>
  <si>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</si>
  <si>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</si>
  <si>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</si>
  <si>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</si>
  <si>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</si>
  <si>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</si>
  <si>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</si>
  <si>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</si>
  <si>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</si>
  <si>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</si>
  <si>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</si>
  <si>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</si>
  <si>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</si>
  <si>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</si>
  <si>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</si>
  <si>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</si>
  <si>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</si>
  <si>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</si>
  <si>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</si>
  <si>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</si>
  <si>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</si>
  <si>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</si>
  <si>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</si>
  <si>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</si>
  <si>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</si>
  <si>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</si>
  <si>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</si>
  <si>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</si>
  <si>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</si>
  <si>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</si>
  <si>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</si>
  <si>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</si>
  <si>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</si>
  <si>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</si>
  <si>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</si>
  <si>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</si>
  <si>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</si>
  <si>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</si>
  <si>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</si>
  <si>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</si>
  <si>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</si>
  <si>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</si>
  <si>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</si>
  <si>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</si>
  <si>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</si>
  <si>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</si>
  <si>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</si>
  <si>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</si>
  <si>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</si>
  <si>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</si>
  <si>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</si>
  <si>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</si>
  <si>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</si>
  <si>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</si>
  <si>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</si>
  <si>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</si>
  <si>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</si>
  <si>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</si>
  <si>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</si>
  <si>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</si>
  <si>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</si>
  <si>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</si>
  <si>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</si>
  <si>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</si>
  <si>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</si>
  <si>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</si>
  <si>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</si>
  <si>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</si>
  <si>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</si>
  <si>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</si>
  <si>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</si>
  <si>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</si>
  <si>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</si>
  <si>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</si>
  <si>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</si>
  <si>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</si>
  <si>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</si>
  <si>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</si>
  <si>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</si>
  <si>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</si>
  <si>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</si>
  <si>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</si>
  <si>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</si>
  <si>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</si>
  <si>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</si>
  <si>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</si>
  <si>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</si>
  <si>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</si>
  <si>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</si>
  <si>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</si>
  <si>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</si>
  <si>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</si>
  <si>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</si>
  <si>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</si>
  <si>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</si>
  <si>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</si>
  <si>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</si>
  <si>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</si>
  <si>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</si>
  <si>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</si>
  <si>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</si>
  <si>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</si>
  <si>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</si>
  <si>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</si>
  <si>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</si>
  <si>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</si>
  <si>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</si>
  <si>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</si>
  <si>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</si>
  <si>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</si>
  <si>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</si>
  <si>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</si>
  <si>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</si>
  <si>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</si>
  <si>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</si>
  <si>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</si>
  <si>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</si>
  <si>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</si>
  <si>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</si>
  <si>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</si>
  <si>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</si>
  <si>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</si>
  <si>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</si>
  <si>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</si>
  <si>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</si>
  <si>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</si>
  <si>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</si>
  <si>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</si>
  <si>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</si>
  <si>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</si>
  <si>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</si>
  <si>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</si>
  <si>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</si>
  <si>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</si>
  <si>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</si>
  <si>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</si>
  <si>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</si>
  <si>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</si>
  <si>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</si>
  <si>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</si>
  <si>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</si>
  <si>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</si>
  <si>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</si>
  <si>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</si>
  <si>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</si>
  <si>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</si>
  <si>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</si>
  <si>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</si>
  <si>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</si>
  <si>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</si>
  <si>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</si>
  <si>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</si>
  <si>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</si>
  <si>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</si>
  <si>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</si>
  <si>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</si>
  <si>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</si>
  <si>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</si>
  <si>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</si>
  <si>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</si>
  <si>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</si>
  <si>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</si>
  <si>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</si>
  <si>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</si>
  <si>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</si>
  <si>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</si>
  <si>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</si>
  <si>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</si>
  <si>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</si>
  <si>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</si>
  <si>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</si>
  <si>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</si>
  <si>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</si>
  <si>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</si>
  <si>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</si>
  <si>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</si>
  <si>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</si>
  <si>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</si>
  <si>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</si>
  <si>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</si>
  <si>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</si>
  <si>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</si>
  <si>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</si>
  <si>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</si>
  <si>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</si>
  <si>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</si>
  <si>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</si>
  <si>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</si>
  <si>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</si>
  <si>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</si>
  <si>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</si>
  <si>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</si>
  <si>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</si>
  <si>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</si>
  <si>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</si>
  <si>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</si>
  <si>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</si>
  <si>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</si>
  <si>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</si>
  <si>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</si>
  <si>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</si>
  <si>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</si>
  <si>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</si>
  <si>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</si>
  <si>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</si>
  <si>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</si>
  <si>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</si>
  <si>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</si>
  <si>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</si>
  <si>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</si>
  <si>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</si>
  <si>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</si>
  <si>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</si>
  <si>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</si>
  <si>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</si>
  <si>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</si>
  <si>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</si>
  <si>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</si>
  <si>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</si>
  <si>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</si>
  <si>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</si>
  <si>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</si>
  <si>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</si>
  <si>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</si>
  <si>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</si>
  <si>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</si>
  <si>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</si>
  <si>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</si>
  <si>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</si>
  <si>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</si>
  <si>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</si>
  <si>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</si>
  <si>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</si>
  <si>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</si>
  <si>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</si>
  <si>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</si>
  <si>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</si>
  <si>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</si>
  <si>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</si>
  <si>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</si>
  <si>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</si>
  <si>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</si>
  <si>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</si>
  <si>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</si>
  <si>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</si>
  <si>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</si>
  <si>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</si>
  <si>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</si>
  <si>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</si>
  <si>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</si>
  <si>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</si>
  <si>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</si>
  <si>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</si>
  <si>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</si>
  <si>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</si>
  <si>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</si>
  <si>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</si>
  <si>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</si>
  <si>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</si>
  <si>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</si>
  <si>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</si>
  <si>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</si>
  <si>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</si>
  <si>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</si>
  <si>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</si>
  <si>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</si>
  <si>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</si>
  <si>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</si>
  <si>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</si>
  <si>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</si>
  <si>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</si>
  <si>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</si>
  <si>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</si>
  <si>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</si>
  <si>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</si>
  <si>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</si>
  <si>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</si>
  <si>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</si>
  <si>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</si>
  <si>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</si>
  <si>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</si>
  <si>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</si>
  <si>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</si>
  <si>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</si>
  <si>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</si>
  <si>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</si>
  <si>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</si>
  <si>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</si>
  <si>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</si>
  <si>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</si>
  <si>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</si>
  <si>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</si>
  <si>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</si>
  <si>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</si>
  <si>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</si>
  <si>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</si>
  <si>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</si>
  <si>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</si>
  <si>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</si>
  <si>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</si>
  <si>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</si>
  <si>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</si>
  <si>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</si>
  <si>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</si>
  <si>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</si>
  <si>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</si>
  <si>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</si>
  <si>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</si>
  <si>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</si>
  <si>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</si>
  <si>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</si>
  <si>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</si>
  <si>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</si>
  <si>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</si>
  <si>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</si>
  <si>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</si>
  <si>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</si>
  <si>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</si>
  <si>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</si>
  <si>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</si>
  <si>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</si>
  <si>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</si>
  <si>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</si>
  <si>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</si>
  <si>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</si>
  <si>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</si>
  <si>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</si>
  <si>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</si>
  <si>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</si>
  <si>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</si>
  <si>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</si>
  <si>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</si>
  <si>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</si>
  <si>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</si>
  <si>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</si>
  <si>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</si>
  <si>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</si>
  <si>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</si>
  <si>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</si>
  <si>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</si>
  <si>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</si>
  <si>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</si>
  <si>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</si>
  <si>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</si>
  <si>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</si>
  <si>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</si>
  <si>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</si>
  <si>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</si>
  <si>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</si>
  <si>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</si>
  <si>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</si>
  <si>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</si>
  <si>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</si>
  <si>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</si>
  <si>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</si>
  <si>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</si>
  <si>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</si>
  <si>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</si>
  <si>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</si>
  <si>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</si>
  <si>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</si>
  <si>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</si>
  <si>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</si>
  <si>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</si>
  <si>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</si>
  <si>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</si>
  <si>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</si>
  <si>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</si>
  <si>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</si>
  <si>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</si>
  <si>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</si>
  <si>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</si>
  <si>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</si>
  <si>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</si>
  <si>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</si>
  <si>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</si>
  <si>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</si>
  <si>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</si>
  <si>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</si>
  <si>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</si>
  <si>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</si>
  <si>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</si>
  <si>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</si>
  <si>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</si>
  <si>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</si>
  <si>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</si>
  <si>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</si>
  <si>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</si>
  <si>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</si>
  <si>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</si>
  <si>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</si>
  <si>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</si>
  <si>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</si>
  <si>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</si>
  <si>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</si>
  <si>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</si>
  <si>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</si>
  <si>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</si>
  <si>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</si>
  <si>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</si>
  <si>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</si>
  <si>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</si>
  <si>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</si>
  <si>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</si>
  <si>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</si>
  <si>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</si>
  <si>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</si>
  <si>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</si>
  <si>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</si>
  <si>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</si>
  <si>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</si>
  <si>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</si>
  <si>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</si>
  <si>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</si>
  <si>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</si>
  <si>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</si>
  <si>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</si>
  <si>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</si>
  <si>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</si>
  <si>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</si>
  <si>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</si>
  <si>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</si>
  <si>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</si>
  <si>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</si>
  <si>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</si>
  <si>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</si>
  <si>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</si>
  <si>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</si>
  <si>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</si>
  <si>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</si>
  <si>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</si>
  <si>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</si>
  <si>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</si>
  <si>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</si>
  <si>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</si>
  <si>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</si>
  <si>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</si>
  <si>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</si>
  <si>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</si>
  <si>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</si>
  <si>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</si>
  <si>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</si>
  <si>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</si>
  <si>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</si>
  <si>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</si>
  <si>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</si>
  <si>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</si>
  <si>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</si>
  <si>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</si>
  <si>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</si>
  <si>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</si>
  <si>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</si>
  <si>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</si>
  <si>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</si>
  <si>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</si>
  <si>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</si>
  <si>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</si>
  <si>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</si>
  <si>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</si>
  <si>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</si>
  <si>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</si>
  <si>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</si>
  <si>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</si>
  <si>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</si>
  <si>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</si>
  <si>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</si>
  <si>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</si>
  <si>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</si>
  <si>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</si>
  <si>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</si>
  <si>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</si>
  <si>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</si>
  <si>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</si>
  <si>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</si>
  <si>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</si>
  <si>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</si>
  <si>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</si>
  <si>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</si>
  <si>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</si>
  <si>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</si>
  <si>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</si>
  <si>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</si>
  <si>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</si>
  <si>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</si>
  <si>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</si>
  <si>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</si>
  <si>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</si>
  <si>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</si>
  <si>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</si>
  <si>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</si>
  <si>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</si>
  <si>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</si>
  <si>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</si>
  <si>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</si>
  <si>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</si>
  <si>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</si>
  <si>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</si>
  <si>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</si>
  <si>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</si>
  <si>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</si>
  <si>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</si>
  <si>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</si>
  <si>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</si>
  <si>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</si>
  <si>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</si>
  <si>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</si>
  <si>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</si>
  <si>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</si>
  <si>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</si>
  <si>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</si>
  <si>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</si>
  <si>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</si>
  <si>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</si>
  <si>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</si>
  <si>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</si>
  <si>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</si>
  <si>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</si>
  <si>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</si>
  <si>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</si>
  <si>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</si>
  <si>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</si>
  <si>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</si>
  <si>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</si>
  <si>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</si>
  <si>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</si>
  <si>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</si>
  <si>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</si>
  <si>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</si>
  <si>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</si>
  <si>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</si>
  <si>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</si>
  <si>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</si>
  <si>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</si>
  <si>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</si>
  <si>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</si>
  <si>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</si>
  <si>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</si>
  <si>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</si>
  <si>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</si>
  <si>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</si>
  <si>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</si>
  <si>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</si>
  <si>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</si>
  <si>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</si>
  <si>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</si>
  <si>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</si>
  <si>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</si>
  <si>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</si>
  <si>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</si>
  <si>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</si>
  <si>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</si>
  <si>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</si>
  <si>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</si>
  <si>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</si>
  <si>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</si>
  <si>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</si>
  <si>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</si>
  <si>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</si>
  <si>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</si>
  <si>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</si>
  <si>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</si>
  <si>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</si>
  <si>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</si>
  <si>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</si>
  <si>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</si>
  <si>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</si>
  <si>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</si>
  <si>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</si>
  <si>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</si>
  <si>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</si>
  <si>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</si>
  <si>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</si>
  <si>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</si>
  <si>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</si>
  <si>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</si>
  <si>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</si>
  <si>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</si>
  <si>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</si>
  <si>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</si>
  <si>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</si>
  <si>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</si>
  <si>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</si>
  <si>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</si>
  <si>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</si>
  <si>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</si>
  <si>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</si>
  <si>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</si>
  <si>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</si>
  <si>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</si>
  <si>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</si>
  <si>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</si>
  <si>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</si>
  <si>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</si>
  <si>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</si>
  <si>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</si>
  <si>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</si>
  <si>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</si>
  <si>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</si>
  <si>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</si>
  <si>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</si>
  <si>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</si>
  <si>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</si>
  <si>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</si>
  <si>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</si>
  <si>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</si>
  <si>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</si>
  <si>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</si>
  <si>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</si>
  <si>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</si>
  <si>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</si>
  <si>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</si>
  <si>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</si>
  <si>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</si>
  <si>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</si>
  <si>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</si>
  <si>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</si>
  <si>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</si>
  <si>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</si>
  <si>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</si>
  <si>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</si>
  <si>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</si>
  <si>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</si>
  <si>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</si>
  <si>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</si>
  <si>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</si>
  <si>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</si>
  <si>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</si>
  <si>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</si>
  <si>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</si>
  <si>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</si>
  <si>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</si>
  <si>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</si>
  <si>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</si>
  <si>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</si>
  <si>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</si>
  <si>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</si>
  <si>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</si>
  <si>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</si>
  <si>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</si>
  <si>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</si>
  <si>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</si>
  <si>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</si>
  <si>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</si>
  <si>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</si>
  <si>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</si>
  <si>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</si>
  <si>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</si>
  <si>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</si>
  <si>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</si>
  <si>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</si>
  <si>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</si>
  <si>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</si>
  <si>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</si>
  <si>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</si>
  <si>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</si>
  <si>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</si>
  <si>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</si>
  <si>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</si>
  <si>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</si>
  <si>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</si>
  <si>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</si>
  <si>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</si>
  <si>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</si>
  <si>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</si>
  <si>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</si>
  <si>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</si>
  <si>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</si>
  <si>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</si>
  <si>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</si>
  <si>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</si>
  <si>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</si>
  <si>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</si>
  <si>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</si>
  <si>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</si>
  <si>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</si>
  <si>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</si>
  <si>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</si>
  <si>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</si>
  <si>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</si>
  <si>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</si>
  <si>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</si>
  <si>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</si>
  <si>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</si>
  <si>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</si>
  <si>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</si>
  <si>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</si>
  <si>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</si>
  <si>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</si>
  <si>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</si>
  <si>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</si>
  <si>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</si>
  <si>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</si>
  <si>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</si>
  <si>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</si>
  <si>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</si>
  <si>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</si>
  <si>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</si>
  <si>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</si>
  <si>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</si>
  <si>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</si>
  <si>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</si>
  <si>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</si>
  <si>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</si>
  <si>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</si>
  <si>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</si>
  <si>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</si>
  <si>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</si>
  <si>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</si>
  <si>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</si>
  <si>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</si>
  <si>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</si>
  <si>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</si>
  <si>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</si>
  <si>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</si>
  <si>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</si>
  <si>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</si>
  <si>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</si>
  <si>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</si>
  <si>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</si>
  <si>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</si>
  <si>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</si>
  <si>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</si>
  <si>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</si>
  <si>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</si>
  <si>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</si>
  <si>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</si>
  <si>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</si>
  <si>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</si>
  <si>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</si>
  <si>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</si>
  <si>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</si>
  <si>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</si>
  <si>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</si>
  <si>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</si>
  <si>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</si>
  <si>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</si>
  <si>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</si>
  <si>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</si>
  <si>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</si>
  <si>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</si>
  <si>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</si>
  <si>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</si>
  <si>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</si>
  <si>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</si>
  <si>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</si>
  <si>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</si>
  <si>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</si>
  <si>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</si>
  <si>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</si>
  <si>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</si>
  <si>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</si>
  <si>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</si>
  <si>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</si>
  <si>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</si>
  <si>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</si>
  <si>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</si>
  <si>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</si>
  <si>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</si>
  <si>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</si>
  <si>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</si>
  <si>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</si>
  <si>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</si>
  <si>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</si>
  <si>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</si>
  <si>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</si>
  <si>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</si>
  <si>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</si>
  <si>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</si>
  <si>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</si>
  <si>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</si>
  <si>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</si>
  <si>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</si>
  <si>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</si>
  <si>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</si>
  <si>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</si>
  <si>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</si>
  <si>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</si>
  <si>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</si>
  <si>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</si>
  <si>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</si>
  <si>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</si>
  <si>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</si>
  <si>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</si>
  <si>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</si>
  <si>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</si>
  <si>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</si>
  <si>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</si>
  <si>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</si>
  <si>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</si>
  <si>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</si>
  <si>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</si>
  <si>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</si>
  <si>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</si>
  <si>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</si>
  <si>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</si>
  <si>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</si>
  <si>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</si>
  <si>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</si>
  <si>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</si>
  <si>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</si>
  <si>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</si>
  <si>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</si>
  <si>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</si>
  <si>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</si>
  <si>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</si>
  <si>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</si>
  <si>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</si>
  <si>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</si>
  <si>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</si>
  <si>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</si>
  <si>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</si>
  <si>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</si>
  <si>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</si>
  <si>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</si>
  <si>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</si>
  <si>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</si>
  <si>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</si>
  <si>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</si>
  <si>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</si>
  <si>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</si>
  <si>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</si>
  <si>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</si>
  <si>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</si>
  <si>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</si>
  <si>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</si>
  <si>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</si>
  <si>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</si>
  <si>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</si>
  <si>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</si>
  <si>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</si>
  <si>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</si>
  <si>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</si>
  <si>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</si>
  <si>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</si>
  <si>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</si>
  <si>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</si>
  <si>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</si>
  <si>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</si>
  <si>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</si>
  <si>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</si>
  <si>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</si>
  <si>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</si>
  <si>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</si>
  <si>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</si>
  <si>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</si>
  <si>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</si>
  <si>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</si>
  <si>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</si>
  <si>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</si>
  <si>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</si>
  <si>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</si>
  <si>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</si>
  <si>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</si>
  <si>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</si>
  <si>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</si>
  <si>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</si>
  <si>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</si>
  <si>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</si>
  <si>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</si>
  <si>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</si>
  <si>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</si>
  <si>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</si>
  <si>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</si>
  <si>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</si>
  <si>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</si>
  <si>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</si>
  <si>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</si>
  <si>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</si>
  <si>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</si>
  <si>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</si>
  <si>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</si>
  <si>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</si>
  <si>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</si>
  <si>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</si>
  <si>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</si>
  <si>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</si>
  <si>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</si>
  <si>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</si>
  <si>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</si>
  <si>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</si>
  <si>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</si>
  <si>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</si>
  <si>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</si>
  <si>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</si>
  <si>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</si>
  <si>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</si>
  <si>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</si>
  <si>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</si>
  <si>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</si>
  <si>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</si>
  <si>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</si>
  <si>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</si>
  <si>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</si>
  <si>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</si>
  <si>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</si>
  <si>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</si>
  <si>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</si>
  <si>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</si>
  <si>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</si>
  <si>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</si>
  <si>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</si>
  <si>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</si>
  <si>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</si>
  <si>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</si>
  <si>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</si>
  <si>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</si>
  <si>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</si>
  <si>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</si>
  <si>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</si>
  <si>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</si>
  <si>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</si>
  <si>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</si>
  <si>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</si>
  <si>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</si>
  <si>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</si>
  <si>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</si>
  <si>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</si>
  <si>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</si>
  <si>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</si>
  <si>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</si>
  <si>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</si>
  <si>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</si>
  <si>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</si>
  <si>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</si>
  <si>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</si>
  <si>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</si>
  <si>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</si>
  <si>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</si>
  <si>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</si>
  <si>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</si>
  <si>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</si>
  <si>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</si>
  <si>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</si>
  <si>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</si>
  <si>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</si>
  <si>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</si>
  <si>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</si>
  <si>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</si>
  <si>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</si>
  <si>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</si>
  <si>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</si>
  <si>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</si>
  <si>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</si>
  <si>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</si>
  <si>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</si>
  <si>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</si>
  <si>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</si>
  <si>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</si>
  <si>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</si>
  <si>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</si>
  <si>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</si>
  <si>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</si>
  <si>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</si>
  <si>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</si>
  <si>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</si>
  <si>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</si>
  <si>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</si>
  <si>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</si>
  <si>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</si>
  <si>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</si>
  <si>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</si>
  <si>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</si>
  <si>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</si>
  <si>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</si>
  <si>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</si>
  <si>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</si>
  <si>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</si>
  <si>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</si>
  <si>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</si>
  <si>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</si>
  <si>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</si>
  <si>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</si>
  <si>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</si>
  <si>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</si>
  <si>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</si>
  <si>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</si>
  <si>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</si>
  <si>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</si>
  <si>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</si>
  <si>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</si>
  <si>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</si>
  <si>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</si>
  <si>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</si>
  <si>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</si>
  <si>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</si>
  <si>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</si>
  <si>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</si>
  <si>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</si>
  <si>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</si>
  <si>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</si>
  <si>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</si>
  <si>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</si>
  <si>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</si>
  <si>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</si>
  <si>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</si>
  <si>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</si>
  <si>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</si>
  <si>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</si>
  <si>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</si>
  <si>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</si>
  <si>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</si>
  <si>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</si>
  <si>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</si>
  <si>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</si>
  <si>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</si>
  <si>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</si>
  <si>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</si>
  <si>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</si>
  <si>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</si>
  <si>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</si>
  <si>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</si>
  <si>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</si>
  <si>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</si>
  <si>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</si>
  <si>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</si>
  <si>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</si>
  <si>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</si>
  <si>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</si>
  <si>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</si>
  <si>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</si>
  <si>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</si>
  <si>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</si>
  <si>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</si>
  <si>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</si>
  <si>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</si>
  <si>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</si>
  <si>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</si>
  <si>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</si>
  <si>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</si>
  <si>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</si>
  <si>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</si>
  <si>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</si>
  <si>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</si>
  <si>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</si>
  <si>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</si>
  <si>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</si>
  <si>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</si>
  <si>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</si>
  <si>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</si>
  <si>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</si>
  <si>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</si>
  <si>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</si>
  <si>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</si>
  <si>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</si>
  <si>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</si>
  <si>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</si>
  <si>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</si>
  <si>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</si>
  <si>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</si>
  <si>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</si>
  <si>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</si>
  <si>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</si>
  <si>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</si>
  <si>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</si>
  <si>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</si>
  <si>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</si>
  <si>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</si>
  <si>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</si>
  <si>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</si>
  <si>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</si>
  <si>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</si>
  <si>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</si>
  <si>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</si>
  <si>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</si>
  <si>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</si>
  <si>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</si>
  <si>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</si>
  <si>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</si>
  <si>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</si>
  <si>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</si>
  <si>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</si>
  <si>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</si>
  <si>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</si>
  <si>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</si>
  <si>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</si>
  <si>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</si>
  <si>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</si>
  <si>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</si>
  <si>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</si>
  <si>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</si>
  <si>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</si>
  <si>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</si>
  <si>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</si>
  <si>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</si>
  <si>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</si>
  <si>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</si>
  <si>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</si>
  <si>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</si>
  <si>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</si>
  <si>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</si>
  <si>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</si>
  <si>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</si>
  <si>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</si>
  <si>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</si>
  <si>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</si>
  <si>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</si>
  <si>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</si>
  <si>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</si>
  <si>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</si>
  <si>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</si>
  <si>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</si>
  <si>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</si>
  <si>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</si>
  <si>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</si>
  <si>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</si>
  <si>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</si>
  <si>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</si>
  <si>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</si>
  <si>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</si>
  <si>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</si>
  <si>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</si>
  <si>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</si>
  <si>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</si>
  <si>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</si>
  <si>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</si>
  <si>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</si>
  <si>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</si>
  <si>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</si>
  <si>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</si>
  <si>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</si>
  <si>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</si>
  <si>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</si>
  <si>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</si>
  <si>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</si>
  <si>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</si>
  <si>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</si>
  <si>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</si>
  <si>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</si>
  <si>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</si>
  <si>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</si>
  <si>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</si>
  <si>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</si>
  <si>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</si>
  <si>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</si>
  <si>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</si>
  <si>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</si>
  <si>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</si>
  <si>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</si>
  <si>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</si>
  <si>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</si>
  <si>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</si>
  <si>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</si>
  <si>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</si>
  <si>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</si>
  <si>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</si>
  <si>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</si>
  <si>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</si>
  <si>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</si>
  <si>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</si>
  <si>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</si>
  <si>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</si>
  <si>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</si>
  <si>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</si>
  <si>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</si>
  <si>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</si>
  <si>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</si>
  <si>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</si>
  <si>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</si>
  <si>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</si>
  <si>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</si>
  <si>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</si>
  <si>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</si>
  <si>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</si>
  <si>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</si>
  <si>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</si>
  <si>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</si>
  <si>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</si>
  <si>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</si>
  <si>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</si>
  <si>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</si>
  <si>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</si>
  <si>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</si>
  <si>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</si>
  <si>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</si>
  <si>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</si>
  <si>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</si>
  <si>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</si>
  <si>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</si>
  <si>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</si>
  <si>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</si>
  <si>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</si>
  <si>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</si>
  <si>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</si>
  <si>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</si>
  <si>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</si>
  <si>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</si>
  <si>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</si>
  <si>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</si>
  <si>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</si>
  <si>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</si>
  <si>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</si>
  <si>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</si>
  <si>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</si>
  <si>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</si>
  <si>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</si>
  <si>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</si>
  <si>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</si>
  <si>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</si>
  <si>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</si>
  <si>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</si>
  <si>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</si>
  <si>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</si>
  <si>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</si>
  <si>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</si>
  <si>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</si>
  <si>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</si>
  <si>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</si>
  <si>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</si>
  <si>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</si>
  <si>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</si>
  <si>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</si>
  <si>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</si>
  <si>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</si>
  <si>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</si>
  <si>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</si>
  <si>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</si>
  <si>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</si>
  <si>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</si>
  <si>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</si>
  <si>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</si>
  <si>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</si>
  <si>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</si>
  <si>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</si>
  <si>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</si>
  <si>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</si>
  <si>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</si>
  <si>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</si>
  <si>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</si>
  <si>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</si>
  <si>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</si>
  <si>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</si>
  <si>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</si>
  <si>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</si>
  <si>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</si>
  <si>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</si>
  <si>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</si>
  <si>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</si>
  <si>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</si>
  <si>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</si>
  <si>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</si>
  <si>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</si>
  <si>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</si>
  <si>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</si>
  <si>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</si>
  <si>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</si>
  <si>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</si>
  <si>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</si>
  <si>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</si>
  <si>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</si>
  <si>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</si>
  <si>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</si>
  <si>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</si>
  <si>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</si>
  <si>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</si>
  <si>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</si>
  <si>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</si>
  <si>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</si>
  <si>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</si>
  <si>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</si>
  <si>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</si>
  <si>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</si>
  <si>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</si>
  <si>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</si>
  <si>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</si>
  <si>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</si>
  <si>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</si>
  <si>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</si>
  <si>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</si>
  <si>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</si>
  <si>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</si>
  <si>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</si>
  <si>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</si>
  <si>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</si>
  <si>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</si>
  <si>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</si>
  <si>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</si>
  <si>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</si>
  <si>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</si>
  <si>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</si>
  <si>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</si>
  <si>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</si>
  <si>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</si>
  <si>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</si>
  <si>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</si>
  <si>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</si>
  <si>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</si>
  <si>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</si>
  <si>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</si>
  <si>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</si>
  <si>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</si>
  <si>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</si>
  <si>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</si>
  <si>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</si>
  <si>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</si>
  <si>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</si>
  <si>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</si>
  <si>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</si>
  <si>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</si>
  <si>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</si>
  <si>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</si>
  <si>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</si>
  <si>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</si>
  <si>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</si>
  <si>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</si>
  <si>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</si>
  <si>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</si>
  <si>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</si>
  <si>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</si>
  <si>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</si>
  <si>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</si>
  <si>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</si>
  <si>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</si>
  <si>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</si>
  <si>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</si>
  <si>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</si>
  <si>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</si>
  <si>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</si>
  <si>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</si>
  <si>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</si>
  <si>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</si>
  <si>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</si>
  <si>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</si>
  <si>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</si>
  <si>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</si>
  <si>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</si>
  <si>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</si>
  <si>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</si>
  <si>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</si>
  <si>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</si>
  <si>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</si>
  <si>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</si>
  <si>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</si>
  <si>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</si>
  <si>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</si>
  <si>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</si>
  <si>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</si>
  <si>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</si>
  <si>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</si>
  <si>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</si>
  <si>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</si>
  <si>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</si>
  <si>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</si>
  <si>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</si>
  <si>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</si>
  <si>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</si>
  <si>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</si>
  <si>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</si>
  <si>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</si>
  <si>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</si>
  <si>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</si>
  <si>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</si>
  <si>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</si>
  <si>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</si>
  <si>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</si>
  <si>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</si>
  <si>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</si>
  <si>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</si>
  <si>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</si>
  <si>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</si>
  <si>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</si>
  <si>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</si>
  <si>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</si>
  <si>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</si>
  <si>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</si>
  <si>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</si>
  <si>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</si>
  <si>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</si>
  <si>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</si>
  <si>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</si>
  <si>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</si>
  <si>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</si>
  <si>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</si>
  <si>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</si>
  <si>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</si>
  <si>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</si>
  <si>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</si>
  <si>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</si>
  <si>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</si>
  <si>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</si>
  <si>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</si>
  <si>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</si>
  <si>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</si>
  <si>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</si>
  <si>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</si>
  <si>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</si>
  <si>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</si>
  <si>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</si>
  <si>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</si>
  <si>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</si>
  <si>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</si>
  <si>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</si>
  <si>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</si>
  <si>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</si>
  <si>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</si>
  <si>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</si>
  <si>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</si>
  <si>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</si>
  <si>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</si>
  <si>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</si>
  <si>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</si>
  <si>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</si>
  <si>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</si>
  <si>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</si>
  <si>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</si>
  <si>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</si>
  <si>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</si>
  <si>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</si>
  <si>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</si>
  <si>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</si>
  <si>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</si>
  <si>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</si>
  <si>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</si>
  <si>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</si>
  <si>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</si>
  <si>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</si>
  <si>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</si>
  <si>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</si>
  <si>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</si>
  <si>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</si>
  <si>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</si>
  <si>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</si>
  <si>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</si>
  <si>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</si>
  <si>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</si>
  <si>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</si>
  <si>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</si>
  <si>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</si>
  <si>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</si>
  <si>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</si>
  <si>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</si>
  <si>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</si>
  <si>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</si>
  <si>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</si>
  <si>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</si>
  <si>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</si>
  <si>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</si>
  <si>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</si>
  <si>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</si>
  <si>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</si>
  <si>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</si>
  <si>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</si>
  <si>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</si>
  <si>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</si>
  <si>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</si>
  <si>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</si>
  <si>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</si>
  <si>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</si>
  <si>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</si>
  <si>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</si>
  <si>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</si>
  <si>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</si>
  <si>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</si>
  <si>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</si>
  <si>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</si>
  <si>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</si>
  <si>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</si>
  <si>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</si>
  <si>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</si>
  <si>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</si>
  <si>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</si>
  <si>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</si>
  <si>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</si>
  <si>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</si>
  <si>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</si>
  <si>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</si>
  <si>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</si>
  <si>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</si>
  <si>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</si>
  <si>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</si>
  <si>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</si>
  <si>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</si>
  <si>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</si>
  <si>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</si>
  <si>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</si>
  <si>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</si>
  <si>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</si>
  <si>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</si>
  <si>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</si>
  <si>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</si>
  <si>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</si>
  <si>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</si>
  <si>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</si>
  <si>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</si>
  <si>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</si>
  <si>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</si>
  <si>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</si>
  <si>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</si>
  <si>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</si>
  <si>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</si>
  <si>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</si>
  <si>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</si>
  <si>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</si>
  <si>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</si>
  <si>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</si>
  <si>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</si>
  <si>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</si>
  <si>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</si>
  <si>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</si>
  <si>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</si>
  <si>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</si>
  <si>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</si>
  <si>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</si>
  <si>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</si>
  <si>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</si>
  <si>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</si>
  <si>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</si>
  <si>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</si>
  <si>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</si>
  <si>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</si>
  <si>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</si>
  <si>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</si>
  <si>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</si>
  <si>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</si>
  <si>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</si>
  <si>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</si>
  <si>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</si>
  <si>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</si>
  <si>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</si>
  <si>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</si>
  <si>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</si>
  <si>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</si>
  <si>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</si>
  <si>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</si>
  <si>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</si>
  <si>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</si>
  <si>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</si>
  <si>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</si>
  <si>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</si>
  <si>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</si>
  <si>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</si>
  <si>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</si>
  <si>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</si>
  <si>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</si>
  <si>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</si>
  <si>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</si>
  <si>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</si>
  <si>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</si>
  <si>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</si>
  <si>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</si>
  <si>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</si>
  <si>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</si>
  <si>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</si>
  <si>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</si>
  <si>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</si>
  <si>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</si>
  <si>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</si>
  <si>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</si>
  <si>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</si>
  <si>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</si>
  <si>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</si>
  <si>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</si>
  <si>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</si>
  <si>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</si>
  <si>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</si>
  <si>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</si>
  <si>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</si>
  <si>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</si>
  <si>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</si>
  <si>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</si>
  <si>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</si>
  <si>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</si>
  <si>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</si>
  <si>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</si>
  <si>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</si>
  <si>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</si>
  <si>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</si>
  <si>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</si>
  <si>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</si>
  <si>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</si>
  <si>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</si>
  <si>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</si>
  <si>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</si>
  <si>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</si>
  <si>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</si>
  <si>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</si>
  <si>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</si>
  <si>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</si>
  <si>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</si>
  <si>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</si>
  <si>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</si>
  <si>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</si>
  <si>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</si>
  <si>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</si>
  <si>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</si>
  <si>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</si>
  <si>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</si>
  <si>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</si>
  <si>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</si>
  <si>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</si>
  <si>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</si>
  <si>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</si>
  <si>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</si>
  <si>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</si>
  <si>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</si>
  <si>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</si>
  <si>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</si>
  <si>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</si>
  <si>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</si>
  <si>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</si>
  <si>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</si>
  <si>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</si>
  <si>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</si>
  <si>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</si>
  <si>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</si>
  <si>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</si>
  <si>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</si>
  <si>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</si>
  <si>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</si>
  <si>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</si>
  <si>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</si>
  <si>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</si>
  <si>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</si>
  <si>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</si>
  <si>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</si>
  <si>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</si>
  <si>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</si>
  <si>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</si>
  <si>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</si>
  <si>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</si>
  <si>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</si>
  <si>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</si>
  <si>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</si>
  <si>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</si>
  <si>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</si>
  <si>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</si>
  <si>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</si>
  <si>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</si>
  <si>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</si>
  <si>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</si>
  <si>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</si>
  <si>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</si>
  <si>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</si>
  <si>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</si>
  <si>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</si>
  <si>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</si>
  <si>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</si>
  <si>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</si>
  <si>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</si>
  <si>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</si>
  <si>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</si>
  <si>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</si>
  <si>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</si>
  <si>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</si>
  <si>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</si>
  <si>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</si>
  <si>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</si>
  <si>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</si>
  <si>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</si>
  <si>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</si>
  <si>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</si>
  <si>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</si>
  <si>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</si>
  <si>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</si>
  <si>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</si>
  <si>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</si>
  <si>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</si>
  <si>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</si>
  <si>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</si>
  <si>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</si>
  <si>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</si>
  <si>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</si>
  <si>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</si>
  <si>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</si>
  <si>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</si>
  <si>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</si>
  <si>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</si>
  <si>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</si>
  <si>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</si>
  <si>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</si>
  <si>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</si>
  <si>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</si>
  <si>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</si>
  <si>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</si>
  <si>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</si>
  <si>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</si>
  <si>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</si>
  <si>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</si>
  <si>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</si>
  <si>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</si>
  <si>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</si>
  <si>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</si>
  <si>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</si>
  <si>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</si>
  <si>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</si>
  <si>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</si>
  <si>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</si>
  <si>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</si>
  <si>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</si>
  <si>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</si>
  <si>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</si>
  <si>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</si>
  <si>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</si>
  <si>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</si>
  <si>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</si>
  <si>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</si>
  <si>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</si>
  <si>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</si>
  <si>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</si>
  <si>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</si>
  <si>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</si>
  <si>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</si>
  <si>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</si>
  <si>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</si>
  <si>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</si>
  <si>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</si>
  <si>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</si>
  <si>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</si>
  <si>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</si>
  <si>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</si>
  <si>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</si>
  <si>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</si>
  <si>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</si>
  <si>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</si>
  <si>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</si>
  <si>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</si>
  <si>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</si>
  <si>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</si>
  <si>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</si>
  <si>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</si>
  <si>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</si>
  <si>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</si>
  <si>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</si>
  <si>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</si>
  <si>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</si>
  <si>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</si>
  <si>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</si>
  <si>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</si>
  <si>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</si>
  <si>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</si>
  <si>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</si>
  <si>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</si>
  <si>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</si>
  <si>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</si>
  <si>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</si>
  <si>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</si>
  <si>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</si>
  <si>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</si>
  <si>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</si>
  <si>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</si>
  <si>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</si>
  <si>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</si>
  <si>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</si>
  <si>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</si>
  <si>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</si>
  <si>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</si>
  <si>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</si>
  <si>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</si>
  <si>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</si>
  <si>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</si>
  <si>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</si>
  <si>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</si>
  <si>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</si>
  <si>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</si>
  <si>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</si>
  <si>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</si>
  <si>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</si>
  <si>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</si>
  <si>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</si>
  <si>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</si>
  <si>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</si>
  <si>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</si>
  <si>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</si>
  <si>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</si>
  <si>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</si>
  <si>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</si>
  <si>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</si>
  <si>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</si>
  <si>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</si>
  <si>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</si>
  <si>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</si>
  <si>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</si>
  <si>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</si>
  <si>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</si>
  <si>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</si>
  <si>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</si>
  <si>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</si>
  <si>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</si>
  <si>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</si>
  <si>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</si>
  <si>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</si>
  <si>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</si>
  <si>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</si>
  <si>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</si>
  <si>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</si>
  <si>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</si>
  <si>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</si>
  <si>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</si>
  <si>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</si>
  <si>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</si>
  <si>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</si>
  <si>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</si>
  <si>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</si>
  <si>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</si>
  <si>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</si>
  <si>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</si>
  <si>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</si>
  <si>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</si>
  <si>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</si>
  <si>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</si>
  <si>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</si>
  <si>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</si>
  <si>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</si>
  <si>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</si>
  <si>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</si>
  <si>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</si>
  <si>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</si>
  <si>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</si>
  <si>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</si>
  <si>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</si>
  <si>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</si>
  <si>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</si>
  <si>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</si>
  <si>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</si>
  <si>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</si>
  <si>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</si>
  <si>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</si>
  <si>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</si>
  <si>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</si>
  <si>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</si>
  <si>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</si>
  <si>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</si>
  <si>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</si>
  <si>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</si>
  <si>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</si>
  <si>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</si>
  <si>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</si>
  <si>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</si>
  <si>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</si>
  <si>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</si>
  <si>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</si>
  <si>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</si>
  <si>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</si>
  <si>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</si>
  <si>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</si>
  <si>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</si>
  <si>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</si>
  <si>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</si>
  <si>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</si>
  <si>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</si>
  <si>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</si>
  <si>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</si>
  <si>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</si>
  <si>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</si>
  <si>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</si>
  <si>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</si>
  <si>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</si>
  <si>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</si>
  <si>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</si>
  <si>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</si>
  <si>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</si>
  <si>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</si>
  <si>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</si>
  <si>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</si>
  <si>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</si>
  <si>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</si>
  <si>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</si>
  <si>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</si>
  <si>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</si>
  <si>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</si>
  <si>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</si>
  <si>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</si>
  <si>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</si>
  <si>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</si>
  <si>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</si>
  <si>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</si>
  <si>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</si>
  <si>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</si>
  <si>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</si>
  <si>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</si>
  <si>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</si>
  <si>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</si>
  <si>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</si>
  <si>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</si>
  <si>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</si>
  <si>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</si>
  <si>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</si>
  <si>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</si>
  <si>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</si>
  <si>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</si>
  <si>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</si>
  <si>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</si>
  <si>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</si>
  <si>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</si>
  <si>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</si>
  <si>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</si>
  <si>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</si>
  <si>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</si>
  <si>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</si>
  <si>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</si>
  <si>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</si>
  <si>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</si>
  <si>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</si>
  <si>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</si>
  <si>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</si>
  <si>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</si>
  <si>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</si>
  <si>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</si>
  <si>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</si>
  <si>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</si>
  <si>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</si>
  <si>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</si>
  <si>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</si>
  <si>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</si>
  <si>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</si>
  <si>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</si>
  <si>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</si>
  <si>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</si>
  <si>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</si>
  <si>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</si>
  <si>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</si>
  <si>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</si>
  <si>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</si>
  <si>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</si>
  <si>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</si>
  <si>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</si>
  <si>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</si>
  <si>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</si>
  <si>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</si>
  <si>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</si>
  <si>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</si>
  <si>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</si>
  <si>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</si>
  <si>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</si>
  <si>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</si>
  <si>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</si>
  <si>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</si>
  <si>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</si>
  <si>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</si>
  <si>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</si>
  <si>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</si>
  <si>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</si>
  <si>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</si>
  <si>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</si>
  <si>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</si>
  <si>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</si>
  <si>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</si>
  <si>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</si>
  <si>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</si>
  <si>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</si>
  <si>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</si>
  <si>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</si>
  <si>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</si>
  <si>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</si>
  <si>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</si>
  <si>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</si>
  <si>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</si>
  <si>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</si>
  <si>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</si>
  <si>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</si>
  <si>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</si>
  <si>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</si>
  <si>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</si>
  <si>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</si>
  <si>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</si>
  <si>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</si>
  <si>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</si>
  <si>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</si>
  <si>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</si>
  <si>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</si>
  <si>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</si>
  <si>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</si>
  <si>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</si>
  <si>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</si>
  <si>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</si>
  <si>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</si>
  <si>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</si>
  <si>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</si>
  <si>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</si>
  <si>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</si>
  <si>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</si>
  <si>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</si>
  <si>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</si>
  <si>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</si>
  <si>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</si>
  <si>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</si>
  <si>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</si>
  <si>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</si>
  <si>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</si>
  <si>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</si>
  <si>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</si>
  <si>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</si>
  <si>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</si>
  <si>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</si>
  <si>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</si>
  <si>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</si>
  <si>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</si>
  <si>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</si>
  <si>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</si>
  <si>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</si>
  <si>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</si>
  <si>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</si>
  <si>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</si>
  <si>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</si>
  <si>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</si>
  <si>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</si>
  <si>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</si>
  <si>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</si>
  <si>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</si>
  <si>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</si>
  <si>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</si>
  <si>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</si>
  <si>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</si>
  <si>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</si>
  <si>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</si>
  <si>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</si>
  <si>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</si>
  <si>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</si>
  <si>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</si>
  <si>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</si>
  <si>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</si>
  <si>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</si>
  <si>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</si>
  <si>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</si>
  <si>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</si>
  <si>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</si>
  <si>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</si>
  <si>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</si>
  <si>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</si>
  <si>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</si>
  <si>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</si>
  <si>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</si>
  <si>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</si>
  <si>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</si>
  <si>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</si>
  <si>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</si>
  <si>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</si>
  <si>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</si>
  <si>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</si>
  <si>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</si>
  <si>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</si>
  <si>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</si>
  <si>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</si>
  <si>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</si>
  <si>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</si>
  <si>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</si>
  <si>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</si>
  <si>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</si>
  <si>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</si>
  <si>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</si>
  <si>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</si>
  <si>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</si>
  <si>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</si>
  <si>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</si>
  <si>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</si>
  <si>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</si>
  <si>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</si>
  <si>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</si>
  <si>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</si>
  <si>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</si>
  <si>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</si>
  <si>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</si>
  <si>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</si>
  <si>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</si>
  <si>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</si>
  <si>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</si>
  <si>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</si>
  <si>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</si>
  <si>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</si>
  <si>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</si>
  <si>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</si>
  <si>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</si>
  <si>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</si>
  <si>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</si>
  <si>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</si>
  <si>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</si>
  <si>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</si>
  <si>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</si>
  <si>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</si>
  <si>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</si>
  <si>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</si>
  <si>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</si>
  <si>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</si>
  <si>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</si>
  <si>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</si>
  <si>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</si>
  <si>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</si>
  <si>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</si>
  <si>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</si>
  <si>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</si>
  <si>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</si>
  <si>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</si>
  <si>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</si>
  <si>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</si>
  <si>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</si>
  <si>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</si>
  <si>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</si>
  <si>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</si>
  <si>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</si>
  <si>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</si>
  <si>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</si>
  <si>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</si>
  <si>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</si>
  <si>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</si>
  <si>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</si>
  <si>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</si>
  <si>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</si>
  <si>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</si>
  <si>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</si>
  <si>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</si>
  <si>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</si>
  <si>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</si>
  <si>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</si>
  <si>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</si>
  <si>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</si>
  <si>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</si>
  <si>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</si>
  <si>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</si>
  <si>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</si>
  <si>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</si>
  <si>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</si>
  <si>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</si>
  <si>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</si>
  <si>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</si>
  <si>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</si>
  <si>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</si>
  <si>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</si>
  <si>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</si>
  <si>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</si>
  <si>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</si>
  <si>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</si>
  <si>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</si>
  <si>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</si>
  <si>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</si>
  <si>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</si>
  <si>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</si>
  <si>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</si>
  <si>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</si>
  <si>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</si>
  <si>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</si>
  <si>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</si>
  <si>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</si>
  <si>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</si>
  <si>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</si>
  <si>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</si>
  <si>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</si>
  <si>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</si>
  <si>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</si>
  <si>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</si>
  <si>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</si>
  <si>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</si>
  <si>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</si>
  <si>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</si>
  <si>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</si>
  <si>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</si>
  <si>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</si>
  <si>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</si>
  <si>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</si>
  <si>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</si>
  <si>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</si>
  <si>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</si>
  <si>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</si>
  <si>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</si>
  <si>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</si>
  <si>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</si>
  <si>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</si>
  <si>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</si>
  <si>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</si>
  <si>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</si>
  <si>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</si>
  <si>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</si>
  <si>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</si>
  <si>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</si>
  <si>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</si>
  <si>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</si>
  <si>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</si>
  <si>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</si>
  <si>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</si>
  <si>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</si>
  <si>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</si>
  <si>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</si>
  <si>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</si>
  <si>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</si>
  <si>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</si>
  <si>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</si>
  <si>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</si>
  <si>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</si>
  <si>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</si>
  <si>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</si>
  <si>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</si>
  <si>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</si>
  <si>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</si>
  <si>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</si>
  <si>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</si>
  <si>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</si>
  <si>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</si>
  <si>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</si>
  <si>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</si>
  <si>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</si>
  <si>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</si>
  <si>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</si>
  <si>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</si>
  <si>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</si>
  <si>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</si>
  <si>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</si>
  <si>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</si>
  <si>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</si>
  <si>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</si>
  <si>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</si>
  <si>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</si>
  <si>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</si>
  <si>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</si>
  <si>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</si>
  <si>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</si>
  <si>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</si>
  <si>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</si>
  <si>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</si>
  <si>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</si>
  <si>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</si>
  <si>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</si>
  <si>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</si>
  <si>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</si>
  <si>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</si>
  <si>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</si>
  <si>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</si>
  <si>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</si>
  <si>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</si>
  <si>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</si>
  <si>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</si>
  <si>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</si>
  <si>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</si>
  <si>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</si>
  <si>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</si>
  <si>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</si>
  <si>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</si>
  <si>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</si>
  <si>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</si>
  <si>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</si>
  <si>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</si>
  <si>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</si>
  <si>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</si>
  <si>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</si>
  <si>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</si>
  <si>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</si>
  <si>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</si>
  <si>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</si>
  <si>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</si>
  <si>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</si>
  <si>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</si>
  <si>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</si>
  <si>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</si>
  <si>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</si>
  <si>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</si>
  <si>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</si>
  <si>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</si>
  <si>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</si>
  <si>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</si>
  <si>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</si>
  <si>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</si>
  <si>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</si>
  <si>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</si>
  <si>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</si>
  <si>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</si>
  <si>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</si>
  <si>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</si>
  <si>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</si>
  <si>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</si>
  <si>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</si>
  <si>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</si>
  <si>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</si>
  <si>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</si>
  <si>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</si>
  <si>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</si>
  <si>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</si>
  <si>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</si>
  <si>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</si>
  <si>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</si>
  <si>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</si>
  <si>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</si>
  <si>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</si>
  <si>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</si>
  <si>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</si>
  <si>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</si>
  <si>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</si>
  <si>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</si>
  <si>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</si>
  <si>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</si>
  <si>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</si>
  <si>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</si>
  <si>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</si>
  <si>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</si>
  <si>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</si>
  <si>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</si>
  <si>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</si>
  <si>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</si>
  <si>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</si>
  <si>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</si>
  <si>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</si>
  <si>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</si>
  <si>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</si>
  <si>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</si>
  <si>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</si>
  <si>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</si>
  <si>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</si>
  <si>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</si>
  <si>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</si>
  <si>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</si>
  <si>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</si>
  <si>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</si>
  <si>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</si>
  <si>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</si>
  <si>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</si>
  <si>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</si>
  <si>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</si>
  <si>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</si>
  <si>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</si>
  <si>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</si>
  <si>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</si>
  <si>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</si>
  <si>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</si>
  <si>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</si>
  <si>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</si>
  <si>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</si>
  <si>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</si>
  <si>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</si>
  <si>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</si>
  <si>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</si>
  <si>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</si>
  <si>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</si>
  <si>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</si>
  <si>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</si>
  <si>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</si>
  <si>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</si>
  <si>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</si>
  <si>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</si>
  <si>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</si>
  <si>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</si>
  <si>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</si>
  <si>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</si>
  <si>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</si>
  <si>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</si>
  <si>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</si>
  <si>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</si>
  <si>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</si>
  <si>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</si>
  <si>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</si>
  <si>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</si>
  <si>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</si>
  <si>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</si>
  <si>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</si>
  <si>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</si>
  <si>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</si>
  <si>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</si>
  <si>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</si>
  <si>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</si>
  <si>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</si>
  <si>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</si>
  <si>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</si>
  <si>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</si>
  <si>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</si>
  <si>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</si>
  <si>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</si>
  <si>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</si>
  <si>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</si>
  <si>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</si>
  <si>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</si>
  <si>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</si>
  <si>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</si>
  <si>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</si>
  <si>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</si>
  <si>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</si>
  <si>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</si>
  <si>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</si>
  <si>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</si>
  <si>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</si>
  <si>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</si>
  <si>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</si>
  <si>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</si>
  <si>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</si>
  <si>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</si>
  <si>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</si>
  <si>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</si>
  <si>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</si>
  <si>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</si>
  <si>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</si>
  <si>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</si>
  <si>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</si>
  <si>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</si>
  <si>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</si>
  <si>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</si>
  <si>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</si>
  <si>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</si>
  <si>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</si>
  <si>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</si>
  <si>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</si>
  <si>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</si>
  <si>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</si>
  <si>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</si>
  <si>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</si>
  <si>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</si>
  <si>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</si>
  <si>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</si>
  <si>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</si>
  <si>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</si>
  <si>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</si>
  <si>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</si>
  <si>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</si>
  <si>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</si>
  <si>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</si>
  <si>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</si>
  <si>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</si>
  <si>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</si>
  <si>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</si>
  <si>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</si>
  <si>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</si>
  <si>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</si>
  <si>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</si>
  <si>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</si>
  <si>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</si>
  <si>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</si>
  <si>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</si>
  <si>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</si>
  <si>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</si>
  <si>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</si>
  <si>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</si>
  <si>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</si>
  <si>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</si>
  <si>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</si>
  <si>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</si>
  <si>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</si>
  <si>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</si>
  <si>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</si>
  <si>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</si>
  <si>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</si>
  <si>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</si>
  <si>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</si>
  <si>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</si>
  <si>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</si>
  <si>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</si>
  <si>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</si>
  <si>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</si>
  <si>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</si>
  <si>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</si>
  <si>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</si>
  <si>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</si>
  <si>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</si>
  <si>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</si>
  <si>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</si>
  <si>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</si>
  <si>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</si>
  <si>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</si>
  <si>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</si>
  <si>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</si>
  <si>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</si>
  <si>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</si>
  <si>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</si>
  <si>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</si>
  <si>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</si>
  <si>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</si>
  <si>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</si>
  <si>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</si>
  <si>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</si>
  <si>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</si>
  <si>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</si>
  <si>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</si>
  <si>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</si>
  <si>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</si>
  <si>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</si>
  <si>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</si>
  <si>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</si>
  <si>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</si>
  <si>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</si>
  <si>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</si>
  <si>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</si>
  <si>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</si>
  <si>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</si>
  <si>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</si>
  <si>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</si>
  <si>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</si>
  <si>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</si>
  <si>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</si>
  <si>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</si>
  <si>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</si>
  <si>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</si>
  <si>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</si>
  <si>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</si>
  <si>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</si>
  <si>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</si>
  <si>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</si>
  <si>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</si>
  <si>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</si>
  <si>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</si>
  <si>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</si>
  <si>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</si>
  <si>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</si>
  <si>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</si>
  <si>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</si>
  <si>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</si>
  <si>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</si>
  <si>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</si>
  <si>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</si>
  <si>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</si>
  <si>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</si>
  <si>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</si>
  <si>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</si>
  <si>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</si>
  <si>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</si>
  <si>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</si>
  <si>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</si>
  <si>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</si>
  <si>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</si>
  <si>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</si>
  <si>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</si>
  <si>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</si>
  <si>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</si>
  <si>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</si>
  <si>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</si>
  <si>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</si>
  <si>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</si>
  <si>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</si>
  <si>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</si>
  <si>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</si>
  <si>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</si>
  <si>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</si>
  <si>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</si>
  <si>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</si>
  <si>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</si>
  <si>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</si>
  <si>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</si>
  <si>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</si>
  <si>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</si>
  <si>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</si>
  <si>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</si>
  <si>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</si>
  <si>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</si>
  <si>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</si>
  <si>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</si>
  <si>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</si>
  <si>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</si>
  <si>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</si>
  <si>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</si>
  <si>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</si>
  <si>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</si>
  <si>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</si>
  <si>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</si>
  <si>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</si>
  <si>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</si>
  <si>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</si>
  <si>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</si>
  <si>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</si>
  <si>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</si>
  <si>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</si>
  <si>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</si>
  <si>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</si>
  <si>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</si>
  <si>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</si>
  <si>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</si>
  <si>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</si>
  <si>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</si>
  <si>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</si>
  <si>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</si>
  <si>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</si>
  <si>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</si>
  <si>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</si>
  <si>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</si>
  <si>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</si>
  <si>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</si>
  <si>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</si>
  <si>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</si>
  <si>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</si>
  <si>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</si>
  <si>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</si>
  <si>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</si>
  <si>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</si>
  <si>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</si>
  <si>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</si>
  <si>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</si>
  <si>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</si>
  <si>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</si>
  <si>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</si>
  <si>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</si>
  <si>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</si>
  <si>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</si>
  <si>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</si>
  <si>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</si>
  <si>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</si>
  <si>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</si>
  <si>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</si>
  <si>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</si>
  <si>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</si>
  <si>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</si>
  <si>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</si>
  <si>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</si>
  <si>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</si>
  <si>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</si>
  <si>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</si>
  <si>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</si>
  <si>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</si>
  <si>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</si>
  <si>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</si>
  <si>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</si>
  <si>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</si>
  <si>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</si>
  <si>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</si>
  <si>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</si>
  <si>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</si>
  <si>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</si>
  <si>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</si>
  <si>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</si>
  <si>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</si>
  <si>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</si>
  <si>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</si>
  <si>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</si>
  <si>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</si>
  <si>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</si>
  <si>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</si>
  <si>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</si>
  <si>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</si>
  <si>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</si>
  <si>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</si>
  <si>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</si>
  <si>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</si>
  <si>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</si>
  <si>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</si>
  <si>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</si>
  <si>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</si>
  <si>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</si>
  <si>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</si>
  <si>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</si>
  <si>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</si>
  <si>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</si>
  <si>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</si>
  <si>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</si>
  <si>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</si>
  <si>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</si>
  <si>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</si>
  <si>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</si>
  <si>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</si>
  <si>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</si>
  <si>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</si>
  <si>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</si>
  <si>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</si>
  <si>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</si>
  <si>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</si>
  <si>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</si>
  <si>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</si>
  <si>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</si>
  <si>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</si>
  <si>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</si>
  <si>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</si>
  <si>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</si>
  <si>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</si>
  <si>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</si>
  <si>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</si>
  <si>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</si>
  <si>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</si>
  <si>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</si>
  <si>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</si>
  <si>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</si>
  <si>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</si>
  <si>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</si>
  <si>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</si>
  <si>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</si>
  <si>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</si>
  <si>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</si>
  <si>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</si>
  <si>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</si>
  <si>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</si>
  <si>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</si>
  <si>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</si>
  <si>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</si>
  <si>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</si>
  <si>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</si>
  <si>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</si>
  <si>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</si>
  <si>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</si>
  <si>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</si>
  <si>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</si>
  <si>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</si>
  <si>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</si>
  <si>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</si>
  <si>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</si>
  <si>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</si>
  <si>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</si>
  <si>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</si>
  <si>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</si>
  <si>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</si>
  <si>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</si>
  <si>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</si>
  <si>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</si>
  <si>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</si>
  <si>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</si>
  <si>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</si>
  <si>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</si>
  <si>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</si>
  <si>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</si>
  <si>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</si>
  <si>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</si>
  <si>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</si>
  <si>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</si>
  <si>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</si>
  <si>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</si>
  <si>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</si>
  <si>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</si>
  <si>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</si>
  <si>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</si>
  <si>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</si>
  <si>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</si>
  <si>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</si>
  <si>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</si>
  <si>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</si>
  <si>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</si>
  <si>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</si>
  <si>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</si>
  <si>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</si>
  <si>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</si>
  <si>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</si>
  <si>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</si>
  <si>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</si>
  <si>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</si>
  <si>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</si>
  <si>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</si>
  <si>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</si>
  <si>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</si>
  <si>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</si>
  <si>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</si>
  <si>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</si>
  <si>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</si>
  <si>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</si>
  <si>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</si>
  <si>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</si>
  <si>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</si>
  <si>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</si>
  <si>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</si>
  <si>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</si>
  <si>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</si>
  <si>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</si>
  <si>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</si>
  <si>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</si>
  <si>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</si>
  <si>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</si>
  <si>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</si>
  <si>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</si>
  <si>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</si>
  <si>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</si>
  <si>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</si>
  <si>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</si>
  <si>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</si>
  <si>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</si>
  <si>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</si>
  <si>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</si>
  <si>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</si>
  <si>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</si>
  <si>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</si>
  <si>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</si>
  <si>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</si>
  <si>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</si>
  <si>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</si>
  <si>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</si>
  <si>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</si>
  <si>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</si>
  <si>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</si>
  <si>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</si>
  <si>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</si>
  <si>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</si>
  <si>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</si>
  <si>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</si>
  <si>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</si>
  <si>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</si>
  <si>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</si>
  <si>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</si>
  <si>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</si>
  <si>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</si>
  <si>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</si>
  <si>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</si>
  <si>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</si>
  <si>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</si>
  <si>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</si>
  <si>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</si>
  <si>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</si>
  <si>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</si>
  <si>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</si>
  <si>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</si>
  <si>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</si>
  <si>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</si>
  <si>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</si>
  <si>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</si>
  <si>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</si>
  <si>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</si>
  <si>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</si>
  <si>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</si>
  <si>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</si>
  <si>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</si>
  <si>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</si>
  <si>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</si>
  <si>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</si>
  <si>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</si>
  <si>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</si>
  <si>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</si>
  <si>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</si>
  <si>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</si>
  <si>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</si>
  <si>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</si>
  <si>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</si>
  <si>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</si>
  <si>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</si>
  <si>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</si>
  <si>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</si>
  <si>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</si>
  <si>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</si>
  <si>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</si>
  <si>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</si>
  <si>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</si>
  <si>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</si>
  <si>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</si>
  <si>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</si>
  <si>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</si>
  <si>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</si>
  <si>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</si>
  <si>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</si>
  <si>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</si>
  <si>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</si>
  <si>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</si>
  <si>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</si>
  <si>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</si>
  <si>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</si>
  <si>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</si>
  <si>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</si>
  <si>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</si>
  <si>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</si>
  <si>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</si>
  <si>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</si>
  <si>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</si>
  <si>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</si>
  <si>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</si>
  <si>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</si>
  <si>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</si>
  <si>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</si>
  <si>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</si>
  <si>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</si>
  <si>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</si>
  <si>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</si>
  <si>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</si>
  <si>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</si>
  <si>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</si>
  <si>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</si>
  <si>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</si>
  <si>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</si>
  <si>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</si>
  <si>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</si>
  <si>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</si>
  <si>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</si>
  <si>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</si>
  <si>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</si>
  <si>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</si>
  <si>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</si>
  <si>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</si>
  <si>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</si>
  <si>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</si>
  <si>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</si>
  <si>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</si>
  <si>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</si>
  <si>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</si>
  <si>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</si>
  <si>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</si>
  <si>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</si>
  <si>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</si>
  <si>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</si>
  <si>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</si>
  <si>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</si>
  <si>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</si>
  <si>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</si>
  <si>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</si>
  <si>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</si>
  <si>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</si>
  <si>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</si>
  <si>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</si>
  <si>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</si>
  <si>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</si>
  <si>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</si>
  <si>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</si>
  <si>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</si>
  <si>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</si>
  <si>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</si>
  <si>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</si>
  <si>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</si>
  <si>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</si>
  <si>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</si>
  <si>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</si>
  <si>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</si>
  <si>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</si>
  <si>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</si>
  <si>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</si>
  <si>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</si>
  <si>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</si>
  <si>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</si>
  <si>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</si>
  <si>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</si>
  <si>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</si>
  <si>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</si>
  <si>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</si>
  <si>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</si>
  <si>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</si>
  <si>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</si>
  <si>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</si>
  <si>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</si>
  <si>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</si>
  <si>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</si>
  <si>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</si>
  <si>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</si>
  <si>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</si>
  <si>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</si>
  <si>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</si>
  <si>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</si>
  <si>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</si>
  <si>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</si>
  <si>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</si>
  <si>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</si>
  <si>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</si>
  <si>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</si>
  <si>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</si>
  <si>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</si>
  <si>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</si>
  <si>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</si>
  <si>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</si>
  <si>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</si>
  <si>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</si>
  <si>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</si>
  <si>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</si>
  <si>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</si>
  <si>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</si>
  <si>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</si>
  <si>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</si>
  <si>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</si>
  <si>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</si>
  <si>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</si>
  <si>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</si>
  <si>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</si>
  <si>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</si>
  <si>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</si>
  <si>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</si>
  <si>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</si>
  <si>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</si>
  <si>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</si>
  <si>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</si>
  <si>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</si>
  <si>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</si>
  <si>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</si>
  <si>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</si>
  <si>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</si>
  <si>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</si>
  <si>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</si>
  <si>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</si>
  <si>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</si>
  <si>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</si>
  <si>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</si>
  <si>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</si>
  <si>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</si>
  <si>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</si>
  <si>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</si>
  <si>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</si>
  <si>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</si>
  <si>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</si>
  <si>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</si>
  <si>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</si>
  <si>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</si>
  <si>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</si>
  <si>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</si>
  <si>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</si>
  <si>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</si>
  <si>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</si>
  <si>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</si>
  <si>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</si>
  <si>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</si>
  <si>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</si>
  <si>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</si>
  <si>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</si>
  <si>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</si>
  <si>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</si>
  <si>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</si>
  <si>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</si>
  <si>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</si>
  <si>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</si>
  <si>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</si>
  <si>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</si>
  <si>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</si>
  <si>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</si>
  <si>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</si>
  <si>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</si>
  <si>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</si>
  <si>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</si>
  <si>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</si>
  <si>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</si>
  <si>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</si>
  <si>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</si>
  <si>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</si>
  <si>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</si>
  <si>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</si>
  <si>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</si>
  <si>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</si>
  <si>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</si>
  <si>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</si>
  <si>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</si>
  <si>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</si>
  <si>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</si>
  <si>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</si>
  <si>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</si>
  <si>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</si>
  <si>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</si>
  <si>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</si>
  <si>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</si>
  <si>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</si>
  <si>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</si>
  <si>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</si>
  <si>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</si>
  <si>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</si>
  <si>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</si>
  <si>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</si>
  <si>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</si>
  <si>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</si>
  <si>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</si>
  <si>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</si>
  <si>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</si>
  <si>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</si>
  <si>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</si>
  <si>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</si>
  <si>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</si>
  <si>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</si>
  <si>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</si>
  <si>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</si>
  <si>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</si>
  <si>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</si>
  <si>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</si>
  <si>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</si>
  <si>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</si>
  <si>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</si>
  <si>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</si>
  <si>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</si>
  <si>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</si>
  <si>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</si>
  <si>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</si>
  <si>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</si>
  <si>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</si>
  <si>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</si>
  <si>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</si>
  <si>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</si>
  <si>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</si>
  <si>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</si>
  <si>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</si>
  <si>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</si>
  <si>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</si>
  <si>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</si>
  <si>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</si>
  <si>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</si>
  <si>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</si>
  <si>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</si>
  <si>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</si>
  <si>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</si>
  <si>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</si>
  <si>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</si>
  <si>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</si>
  <si>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</si>
  <si>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</si>
  <si>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</si>
  <si>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</si>
  <si>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</si>
  <si>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</si>
  <si>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</si>
  <si>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</si>
  <si>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</si>
  <si>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</si>
  <si>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</si>
  <si>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</si>
  <si>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</si>
  <si>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</si>
  <si>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</si>
  <si>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</si>
  <si>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</si>
  <si>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</si>
  <si>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</si>
  <si>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</si>
  <si>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</si>
  <si>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</si>
  <si>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</si>
  <si>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</si>
  <si>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</si>
  <si>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</si>
  <si>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</si>
  <si>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</si>
  <si>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</si>
  <si>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</si>
  <si>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</si>
  <si>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</si>
  <si>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</si>
  <si>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</si>
  <si>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</si>
  <si>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</si>
  <si>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</si>
  <si>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</si>
  <si>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</si>
  <si>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</si>
  <si>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</si>
  <si>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</si>
  <si>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</si>
  <si>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</si>
  <si>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</si>
  <si>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</si>
  <si>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</si>
  <si>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</si>
  <si>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</si>
  <si>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</si>
  <si>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</si>
  <si>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</si>
  <si>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</si>
  <si>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</si>
  <si>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</si>
  <si>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</si>
  <si>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</si>
  <si>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</si>
  <si>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</si>
  <si>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</si>
  <si>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</si>
  <si>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</si>
  <si>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</si>
  <si>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</si>
  <si>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</si>
  <si>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</si>
  <si>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</si>
  <si>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</si>
  <si>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</si>
  <si>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</si>
  <si>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</si>
  <si>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</si>
  <si>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</si>
  <si>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</si>
  <si>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</si>
  <si>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</si>
  <si>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</si>
  <si>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</si>
  <si>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</si>
  <si>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</si>
  <si>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</si>
  <si>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</si>
  <si>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</si>
  <si>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</si>
  <si>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</si>
  <si>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</si>
  <si>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</si>
  <si>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</si>
  <si>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</si>
  <si>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</si>
  <si>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</si>
  <si>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</si>
  <si>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</si>
  <si>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</si>
  <si>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</si>
  <si>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</si>
  <si>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</si>
  <si>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</si>
  <si>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</si>
  <si>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</si>
  <si>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</si>
  <si>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</si>
  <si>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</si>
  <si>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</si>
  <si>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</si>
  <si>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</si>
  <si>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</si>
  <si>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</si>
  <si>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</si>
  <si>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</si>
  <si>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</si>
  <si>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</si>
  <si>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</si>
  <si>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</si>
  <si>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</si>
  <si>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</si>
  <si>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</si>
  <si>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</si>
  <si>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</si>
  <si>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</si>
  <si>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</si>
  <si>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</si>
  <si>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</si>
  <si>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</si>
  <si>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</si>
  <si>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</si>
  <si>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</si>
  <si>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</si>
  <si>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</si>
  <si>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</si>
  <si>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</si>
  <si>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</si>
  <si>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</si>
  <si>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</si>
  <si>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</si>
  <si>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</si>
  <si>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</si>
  <si>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</si>
  <si>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</si>
  <si>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</si>
  <si>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</si>
  <si>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</si>
  <si>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</si>
  <si>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</si>
  <si>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</si>
  <si>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</si>
  <si>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</si>
  <si>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</si>
  <si>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</si>
  <si>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</si>
  <si>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</si>
  <si>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</si>
  <si>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</si>
  <si>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</si>
  <si>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</si>
  <si>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</si>
  <si>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</si>
  <si>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</si>
  <si>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</si>
  <si>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</si>
  <si>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</si>
  <si>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</si>
  <si>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</si>
  <si>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</si>
  <si>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</si>
  <si>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</si>
  <si>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</si>
  <si>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</si>
  <si>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</si>
  <si>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</si>
  <si>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</si>
  <si>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</si>
  <si>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</si>
  <si>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</si>
  <si>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</si>
  <si>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</si>
  <si>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</si>
  <si>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</si>
  <si>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</si>
  <si>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</si>
  <si>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</si>
  <si>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</si>
  <si>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</si>
  <si>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</si>
  <si>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</si>
  <si>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</si>
  <si>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</si>
  <si>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</si>
  <si>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</si>
  <si>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</si>
  <si>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</si>
  <si>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</si>
  <si>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</si>
  <si>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</si>
  <si>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</si>
  <si>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</si>
  <si>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</si>
  <si>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</si>
  <si>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</si>
  <si>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</si>
  <si>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</si>
  <si>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</si>
  <si>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</si>
  <si>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</si>
  <si>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</si>
  <si>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</si>
  <si>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</si>
  <si>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</si>
  <si>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</si>
  <si>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</si>
  <si>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</si>
  <si>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</si>
  <si>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</si>
  <si>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</si>
  <si>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</si>
  <si>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</si>
  <si>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</si>
  <si>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</si>
  <si>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</si>
  <si>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</si>
  <si>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</si>
  <si>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</si>
  <si>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</si>
  <si>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</si>
  <si>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</si>
  <si>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</si>
  <si>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</si>
  <si>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</si>
  <si>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</si>
  <si>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</si>
  <si>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</si>
  <si>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</si>
  <si>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</si>
  <si>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</si>
  <si>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</si>
  <si>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</si>
  <si>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</si>
  <si>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</si>
  <si>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</si>
  <si>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</si>
  <si>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</si>
  <si>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</si>
  <si>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</si>
  <si>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</si>
  <si>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</si>
  <si>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</si>
  <si>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</si>
  <si>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</si>
  <si>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</si>
  <si>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</si>
  <si>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</si>
  <si>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</si>
  <si>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</si>
  <si>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</si>
  <si>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</si>
  <si>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</si>
  <si>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</si>
  <si>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</si>
  <si>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</si>
  <si>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</si>
  <si>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</si>
  <si>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</si>
  <si>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</si>
  <si>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</si>
  <si>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</si>
  <si>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</si>
  <si>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</si>
  <si>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</si>
  <si>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</si>
  <si>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</si>
  <si>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</si>
  <si>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</si>
  <si>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</si>
  <si>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</si>
  <si>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</si>
  <si>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</si>
  <si>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</si>
  <si>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</si>
  <si>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</si>
  <si>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</si>
  <si>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</si>
  <si>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</si>
  <si>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</si>
  <si>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</si>
  <si>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</si>
  <si>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</si>
  <si>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</si>
  <si>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</si>
  <si>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</si>
  <si>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</si>
  <si>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</si>
  <si>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</si>
  <si>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</si>
  <si>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</si>
  <si>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</si>
  <si>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</si>
  <si>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</si>
  <si>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</si>
  <si>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</si>
  <si>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</si>
  <si>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</si>
  <si>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</si>
  <si>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</si>
  <si>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</si>
  <si>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</si>
  <si>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</si>
  <si>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</si>
  <si>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</si>
  <si>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</si>
  <si>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</si>
  <si>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</si>
  <si>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</si>
  <si>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</si>
  <si>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</si>
  <si>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</si>
  <si>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</si>
  <si>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</si>
  <si>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</si>
  <si>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</si>
  <si>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</si>
  <si>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</si>
  <si>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</si>
  <si>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</si>
  <si>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</si>
  <si>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</si>
  <si>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</si>
  <si>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</si>
  <si>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</si>
  <si>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</si>
  <si>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</si>
  <si>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</si>
  <si>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</si>
  <si>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</si>
  <si>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</si>
  <si>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</si>
  <si>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</si>
  <si>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</si>
  <si>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</si>
  <si>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</si>
  <si>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</si>
  <si>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</si>
  <si>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</si>
  <si>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</si>
  <si>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</si>
  <si>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</si>
  <si>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</si>
  <si>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</si>
  <si>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</si>
  <si>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</si>
  <si>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</si>
  <si>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</si>
  <si>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</si>
  <si>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</si>
  <si>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</si>
  <si>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</si>
  <si>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</si>
  <si>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</si>
  <si>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</si>
  <si>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</si>
  <si>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</si>
  <si>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</si>
  <si>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</si>
  <si>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</si>
  <si>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</si>
  <si>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</si>
  <si>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</si>
  <si>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</si>
  <si>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</si>
  <si>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</si>
  <si>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</si>
  <si>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</si>
  <si>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</si>
  <si>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</si>
  <si>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</si>
  <si>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</si>
  <si>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</si>
  <si>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</si>
  <si>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</si>
  <si>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</si>
  <si>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</si>
  <si>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</si>
  <si>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</si>
  <si>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</si>
  <si>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</si>
  <si>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</si>
  <si>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</si>
  <si>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</si>
  <si>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</si>
  <si>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</si>
  <si>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</si>
  <si>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</si>
  <si>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</si>
  <si>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</si>
  <si>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</si>
  <si>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</si>
  <si>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</si>
  <si>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</si>
  <si>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</si>
  <si>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</si>
  <si>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</si>
  <si>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</si>
  <si>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</si>
  <si>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</si>
  <si>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</si>
  <si>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</si>
  <si>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</si>
  <si>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</si>
  <si>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</si>
  <si>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</si>
  <si>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</si>
  <si>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</si>
  <si>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</si>
  <si>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</si>
  <si>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</si>
  <si>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</si>
  <si>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</si>
  <si>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</si>
  <si>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</si>
  <si>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</si>
  <si>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</si>
  <si>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</si>
  <si>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</si>
  <si>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</si>
  <si>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</si>
  <si>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</si>
  <si>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</si>
  <si>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</si>
  <si>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</si>
  <si>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</si>
  <si>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</si>
  <si>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</si>
  <si>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</si>
  <si>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</si>
  <si>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</si>
  <si>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</si>
  <si>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</si>
  <si>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</si>
  <si>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</si>
  <si>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</si>
  <si>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</si>
  <si>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</si>
  <si>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</si>
  <si>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</si>
  <si>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</si>
  <si>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</si>
  <si>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</si>
  <si>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</si>
  <si>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</si>
  <si>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</si>
  <si>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</si>
  <si>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</si>
  <si>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</si>
  <si>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</si>
  <si>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</si>
  <si>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</si>
  <si>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</si>
  <si>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</si>
  <si>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</si>
  <si>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</si>
  <si>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</si>
  <si>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</si>
  <si>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</si>
  <si>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</si>
  <si>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</si>
  <si>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</si>
  <si>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</si>
  <si>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</si>
  <si>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</si>
  <si>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</si>
  <si>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</si>
  <si>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</si>
  <si>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</si>
  <si>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</si>
  <si>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</si>
  <si>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</si>
  <si>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</si>
  <si>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</si>
  <si>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</si>
  <si>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</si>
  <si>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</si>
  <si>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</si>
  <si>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</si>
  <si>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</si>
  <si>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</si>
  <si>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</si>
  <si>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</si>
  <si>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</si>
  <si>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</si>
  <si>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</si>
  <si>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</si>
  <si>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</si>
  <si>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</si>
  <si>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</si>
  <si>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</si>
  <si>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</si>
  <si>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</si>
  <si>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</si>
  <si>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</si>
  <si>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</si>
  <si>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</si>
  <si>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</si>
  <si>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</si>
  <si>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</si>
  <si>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</si>
  <si>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</si>
  <si>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</si>
  <si>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</si>
  <si>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</si>
  <si>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</si>
  <si>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</si>
  <si>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</si>
  <si>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</si>
  <si>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</si>
  <si>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</si>
  <si>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</si>
  <si>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</si>
  <si>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</si>
  <si>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</si>
  <si>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</si>
  <si>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</si>
  <si>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</si>
  <si>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</si>
  <si>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</si>
  <si>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</si>
  <si>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</si>
  <si>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</si>
  <si>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</si>
  <si>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</si>
  <si>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</si>
  <si>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</si>
  <si>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</si>
  <si>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</si>
  <si>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</si>
  <si>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</si>
  <si>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</si>
  <si>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</si>
  <si>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</si>
  <si>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</si>
  <si>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</si>
  <si>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</si>
  <si>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</si>
  <si>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</si>
  <si>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</si>
  <si>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</si>
  <si>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</si>
  <si>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</si>
  <si>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</si>
  <si>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</si>
  <si>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</si>
  <si>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</si>
  <si>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</si>
  <si>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</si>
  <si>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</si>
  <si>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</si>
  <si>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</si>
  <si>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</si>
  <si>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</si>
  <si>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</si>
  <si>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</si>
  <si>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</si>
  <si>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</si>
  <si>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</si>
  <si>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</si>
  <si>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</si>
  <si>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</si>
  <si>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</si>
  <si>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</si>
  <si>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</si>
  <si>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</si>
  <si>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</si>
  <si>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</si>
  <si>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</si>
  <si>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</si>
  <si>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</si>
  <si>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</si>
  <si>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</si>
  <si>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</si>
  <si>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</si>
  <si>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</si>
  <si>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</si>
  <si>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</si>
  <si>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</si>
  <si>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</si>
  <si>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</si>
  <si>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</si>
  <si>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</si>
  <si>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</si>
  <si>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</si>
  <si>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</si>
  <si>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</si>
  <si>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</si>
  <si>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</si>
  <si>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</si>
  <si>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</si>
  <si>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</si>
  <si>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</si>
  <si>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</si>
  <si>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</si>
  <si>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</si>
  <si>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</si>
  <si>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</si>
  <si>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</si>
  <si>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</si>
  <si>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</si>
  <si>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</si>
  <si>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</si>
  <si>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</si>
  <si>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</si>
  <si>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</si>
  <si>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</si>
  <si>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</si>
  <si>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</si>
  <si>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</si>
  <si>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</si>
  <si>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</si>
  <si>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</si>
  <si>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</si>
  <si>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</si>
  <si>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</si>
  <si>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</si>
  <si>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</si>
  <si>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</si>
  <si>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</si>
  <si>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</si>
  <si>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</si>
  <si>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</si>
  <si>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</si>
  <si>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</si>
  <si>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</si>
  <si>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</si>
  <si>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</si>
  <si>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</si>
  <si>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</si>
  <si>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</si>
  <si>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</si>
  <si>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</si>
  <si>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</si>
  <si>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</si>
  <si>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</si>
  <si>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</si>
  <si>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</si>
  <si>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</si>
  <si>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</si>
  <si>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</si>
  <si>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</si>
  <si>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</si>
  <si>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</si>
  <si>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</si>
  <si>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</si>
  <si>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</si>
  <si>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</si>
  <si>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</si>
  <si>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</si>
  <si>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</si>
  <si>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</si>
  <si>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</si>
  <si>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</si>
  <si>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</si>
  <si>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</si>
  <si>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</si>
  <si>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</si>
  <si>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</si>
  <si>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</si>
  <si>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</si>
  <si>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</si>
  <si>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</si>
  <si>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</si>
  <si>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</si>
  <si>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</si>
  <si>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</si>
  <si>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</si>
  <si>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</si>
  <si>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</si>
  <si>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</si>
  <si>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</si>
  <si>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</si>
  <si>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</si>
  <si>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</si>
  <si>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</si>
  <si>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</si>
  <si>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</si>
  <si>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</si>
  <si>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</si>
  <si>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</si>
  <si>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</si>
  <si>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</si>
  <si>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</si>
  <si>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</si>
  <si>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</si>
  <si>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</si>
  <si>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</si>
  <si>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</si>
  <si>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</si>
  <si>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</si>
  <si>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</si>
  <si>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</si>
  <si>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</si>
  <si>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</si>
  <si>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</si>
  <si>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</si>
  <si>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</si>
  <si>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</si>
  <si>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</si>
  <si>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</si>
  <si>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</si>
  <si>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</si>
  <si>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</si>
  <si>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</si>
  <si>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</si>
  <si>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</si>
  <si>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</si>
  <si>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</si>
  <si>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</si>
  <si>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</si>
  <si>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</si>
  <si>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</si>
  <si>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</si>
  <si>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</si>
  <si>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</si>
  <si>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</si>
  <si>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</si>
  <si>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</si>
  <si>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</si>
  <si>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</si>
  <si>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</si>
  <si>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</si>
  <si>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</si>
  <si>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</si>
  <si>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</si>
  <si>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</si>
  <si>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</si>
  <si>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</si>
  <si>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</si>
  <si>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</si>
  <si>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</si>
  <si>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</si>
  <si>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</si>
  <si>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</si>
  <si>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</si>
  <si>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</si>
  <si>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</si>
  <si>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</si>
  <si>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</si>
  <si>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</si>
  <si>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</si>
  <si>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</si>
  <si>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</si>
  <si>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</si>
  <si>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</si>
  <si>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</si>
  <si>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</si>
  <si>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</si>
  <si>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</si>
  <si>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</si>
  <si>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</si>
  <si>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</si>
  <si>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</si>
  <si>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</si>
  <si>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</si>
  <si>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</si>
  <si>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</si>
  <si>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</si>
  <si>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</si>
  <si>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</si>
  <si>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</si>
  <si>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</si>
  <si>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</si>
  <si>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</si>
  <si>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</si>
  <si>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</si>
  <si>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</si>
  <si>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</si>
  <si>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</si>
  <si>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</si>
  <si>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</si>
  <si>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</si>
  <si>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</si>
  <si>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</si>
  <si>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</si>
  <si>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</si>
  <si>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</si>
  <si>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</si>
  <si>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</si>
  <si>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</si>
  <si>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</si>
  <si>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</si>
  <si>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</si>
  <si>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</si>
  <si>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</si>
  <si>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</si>
  <si>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</si>
  <si>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</si>
  <si>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</si>
  <si>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</si>
  <si>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</si>
  <si>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</si>
  <si>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</si>
  <si>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</si>
  <si>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</si>
  <si>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</si>
  <si>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</si>
  <si>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</si>
  <si>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</si>
  <si>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</si>
  <si>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</si>
  <si>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</si>
  <si>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</si>
  <si>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</si>
  <si>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</si>
  <si>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</si>
  <si>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</si>
  <si>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</si>
  <si>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</si>
  <si>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</si>
  <si>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</si>
  <si>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</si>
  <si>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</si>
  <si>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</si>
  <si>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</si>
  <si>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</si>
  <si>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</si>
  <si>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</si>
  <si>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</si>
  <si>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</si>
  <si>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</si>
  <si>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</si>
  <si>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</si>
  <si>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</si>
  <si>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</si>
  <si>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</si>
  <si>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</si>
  <si>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</si>
  <si>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</si>
  <si>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</si>
  <si>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</si>
  <si>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</si>
  <si>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</si>
  <si>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</si>
  <si>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</si>
  <si>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</si>
  <si>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</si>
  <si>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</si>
  <si>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</si>
  <si>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</si>
  <si>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</si>
  <si>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</si>
  <si>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</si>
  <si>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</si>
  <si>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</si>
  <si>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</si>
  <si>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</si>
  <si>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</si>
  <si>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</si>
  <si>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</si>
  <si>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</si>
  <si>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</si>
  <si>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</si>
  <si>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</si>
  <si>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</si>
  <si>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</si>
  <si>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</si>
  <si>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</si>
  <si>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</si>
  <si>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</si>
  <si>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</si>
  <si>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</si>
  <si>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</si>
  <si>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</si>
  <si>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</si>
  <si>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</si>
  <si>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</si>
  <si>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</si>
  <si>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</si>
  <si>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</si>
  <si>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</si>
  <si>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</si>
  <si>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</si>
  <si>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</si>
  <si>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</si>
  <si>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</si>
  <si>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</si>
  <si>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</si>
  <si>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</si>
  <si>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</si>
  <si>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</si>
  <si>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</si>
  <si>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</si>
  <si>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</si>
  <si>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</si>
  <si>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</si>
  <si>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</si>
  <si>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</si>
  <si>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</si>
  <si>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</si>
  <si>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</si>
  <si>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</si>
  <si>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</si>
  <si>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</si>
  <si>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</si>
  <si>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</si>
  <si>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</si>
  <si>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</si>
  <si>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</si>
  <si>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</si>
  <si>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</si>
  <si>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</si>
  <si>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</si>
  <si>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</si>
  <si>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</si>
  <si>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</si>
  <si>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</si>
  <si>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</si>
  <si>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</si>
  <si>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</si>
  <si>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</si>
  <si>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</si>
  <si>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</si>
  <si>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</si>
  <si>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</si>
  <si>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</si>
  <si>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</si>
  <si>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</si>
  <si>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</si>
  <si>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</si>
  <si>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</si>
  <si>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</si>
  <si>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</si>
  <si>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</si>
  <si>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</si>
  <si>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</si>
  <si>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</si>
  <si>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</si>
  <si>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</si>
  <si>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</si>
  <si>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</si>
  <si>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</si>
  <si>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</si>
  <si>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</si>
  <si>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</si>
  <si>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</si>
  <si>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</si>
  <si>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</si>
  <si>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</si>
  <si>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</si>
  <si>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</si>
  <si>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</si>
  <si>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</si>
  <si>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</si>
  <si>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</si>
  <si>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</si>
  <si>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</si>
  <si>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</si>
  <si>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</si>
  <si>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</si>
  <si>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</si>
  <si>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</si>
  <si>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</si>
  <si>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</si>
  <si>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</si>
  <si>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</si>
  <si>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</si>
  <si>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</si>
  <si>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</si>
  <si>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</si>
  <si>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</si>
  <si>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</si>
  <si>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</si>
  <si>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</si>
  <si>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</si>
  <si>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</si>
  <si>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</si>
  <si>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</si>
  <si>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</si>
  <si>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</si>
  <si>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</si>
  <si>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</si>
  <si>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</si>
  <si>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</si>
  <si>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</si>
  <si>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</si>
  <si>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</si>
  <si>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</si>
  <si>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</si>
  <si>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</si>
  <si>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</si>
  <si>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</si>
  <si>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</si>
  <si>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</si>
  <si>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</si>
  <si>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</si>
  <si>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</si>
  <si>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</si>
  <si>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</si>
  <si>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</si>
  <si>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</si>
  <si>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</si>
  <si>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</si>
  <si>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</si>
  <si>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</si>
  <si>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</si>
  <si>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</si>
  <si>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</si>
  <si>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</si>
  <si>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</si>
  <si>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</si>
  <si>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</si>
  <si>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</si>
  <si>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</si>
  <si>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</si>
  <si>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</si>
  <si>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</si>
  <si>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</si>
  <si>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</si>
  <si>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</si>
  <si>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</si>
  <si>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</si>
  <si>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</si>
  <si>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</si>
  <si>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</si>
  <si>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</si>
  <si>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</si>
  <si>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</si>
  <si>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</si>
  <si>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</si>
  <si>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</si>
  <si>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</si>
  <si>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</si>
  <si>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</si>
  <si>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</si>
  <si>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</si>
  <si>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</si>
  <si>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</si>
  <si>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</si>
  <si>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</si>
  <si>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</si>
  <si>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</si>
  <si>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</si>
  <si>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</si>
  <si>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</si>
  <si>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</si>
  <si>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</si>
  <si>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</si>
  <si>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</si>
  <si>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</si>
  <si>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</si>
  <si>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</si>
  <si>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</si>
  <si>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</si>
  <si>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</si>
  <si>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</si>
  <si>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</si>
  <si>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</si>
  <si>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</si>
  <si>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</si>
  <si>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</si>
  <si>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</si>
  <si>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</si>
  <si>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</si>
  <si>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</si>
  <si>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</si>
  <si>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</si>
  <si>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</si>
  <si>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</si>
  <si>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</si>
  <si>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</si>
  <si>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</si>
  <si>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</si>
  <si>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</si>
  <si>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</si>
  <si>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</si>
  <si>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</si>
  <si>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</si>
  <si>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</si>
  <si>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</si>
  <si>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</si>
  <si>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</si>
  <si>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</si>
  <si>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</si>
  <si>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</si>
  <si>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</si>
  <si>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</si>
  <si>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</si>
  <si>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</si>
  <si>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</si>
  <si>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</si>
  <si>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</si>
  <si>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</si>
  <si>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</si>
  <si>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</si>
  <si>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</si>
  <si>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</si>
  <si>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</si>
  <si>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</si>
  <si>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</si>
  <si>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</si>
  <si>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</si>
  <si>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</si>
  <si>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</si>
  <si>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</si>
  <si>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</si>
  <si>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</si>
  <si>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</si>
  <si>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</si>
  <si>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</si>
  <si>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</si>
  <si>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</si>
  <si>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</si>
  <si>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</si>
  <si>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</si>
  <si>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</si>
  <si>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</si>
  <si>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</si>
  <si>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</si>
  <si>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</si>
  <si>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</si>
  <si>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</si>
  <si>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</si>
  <si>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</si>
  <si>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</si>
  <si>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</si>
  <si>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</si>
  <si>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</si>
  <si>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</si>
  <si>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</si>
  <si>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</si>
  <si>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</si>
  <si>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</si>
  <si>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</si>
  <si>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</si>
  <si>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</si>
  <si>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</si>
  <si>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</si>
  <si>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</si>
  <si>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</si>
  <si>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</si>
  <si>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</si>
  <si>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</si>
  <si>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</si>
  <si>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</si>
  <si>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</si>
  <si>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</si>
  <si>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</si>
  <si>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</si>
  <si>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</si>
  <si>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</si>
  <si>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</si>
  <si>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</si>
  <si>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</si>
  <si>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</si>
  <si>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</si>
  <si>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</si>
  <si>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</si>
  <si>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</si>
  <si>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</si>
  <si>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</si>
  <si>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</si>
  <si>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</si>
  <si>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</si>
  <si>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</si>
  <si>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</si>
  <si>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</si>
  <si>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</si>
  <si>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</si>
  <si>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</si>
  <si>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</si>
  <si>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</si>
  <si>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</si>
  <si>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</si>
  <si>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</si>
  <si>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</si>
  <si>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</si>
  <si>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</si>
  <si>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</si>
  <si>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</si>
  <si>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</si>
  <si>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</si>
  <si>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</si>
  <si>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</si>
  <si>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</si>
  <si>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</si>
  <si>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</si>
  <si>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</si>
  <si>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</si>
  <si>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</si>
  <si>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</si>
  <si>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</si>
  <si>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</si>
  <si>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</si>
  <si>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</si>
  <si>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</si>
  <si>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</si>
  <si>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</si>
  <si>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</si>
  <si>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</si>
  <si>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</si>
  <si>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</si>
  <si>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</si>
  <si>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</si>
  <si>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</si>
  <si>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</si>
  <si>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</si>
  <si>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</si>
  <si>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</si>
  <si>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</si>
  <si>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</si>
  <si>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</si>
  <si>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</si>
  <si>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</si>
  <si>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</si>
  <si>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</si>
  <si>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</si>
  <si>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</si>
  <si>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</si>
  <si>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</si>
  <si>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</si>
  <si>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</si>
  <si>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</si>
  <si>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</si>
  <si>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</si>
  <si>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</si>
  <si>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</si>
  <si>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</si>
  <si>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</si>
  <si>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</si>
  <si>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</si>
  <si>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</si>
  <si>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</si>
  <si>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</si>
  <si>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</si>
  <si>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</si>
  <si>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</si>
  <si>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</si>
  <si>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</si>
  <si>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</si>
  <si>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</si>
  <si>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</si>
  <si>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</si>
  <si>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</si>
  <si>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</si>
  <si>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</si>
  <si>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</si>
  <si>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</si>
  <si>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</si>
  <si>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</si>
  <si>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</si>
  <si>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</si>
  <si>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</si>
  <si>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</si>
  <si>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</si>
  <si>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</si>
  <si>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</si>
  <si>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</si>
  <si>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</si>
  <si>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</si>
  <si>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</si>
  <si>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</si>
  <si>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</si>
  <si>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</si>
  <si>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</si>
  <si>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</si>
  <si>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</si>
  <si>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</si>
  <si>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</si>
  <si>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</si>
  <si>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</si>
  <si>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</si>
  <si>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</si>
  <si>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</si>
  <si>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</si>
  <si>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</si>
  <si>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</si>
  <si>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</si>
  <si>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</si>
  <si>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</si>
  <si>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</si>
  <si>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</si>
  <si>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</si>
  <si>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</si>
  <si>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</si>
  <si>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</si>
  <si>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</si>
  <si>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</si>
  <si>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</si>
  <si>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</si>
  <si>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</si>
  <si>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</si>
  <si>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</si>
  <si>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</si>
  <si>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</si>
  <si>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</si>
  <si>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</si>
  <si>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</si>
  <si>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</si>
  <si>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</si>
  <si>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</si>
  <si>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</si>
  <si>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</si>
  <si>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</si>
  <si>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</si>
  <si>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</si>
  <si>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</si>
  <si>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</si>
  <si>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</si>
  <si>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</si>
  <si>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</si>
  <si>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</si>
  <si>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</si>
  <si>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</si>
  <si>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</si>
  <si>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</si>
  <si>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</si>
  <si>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</si>
  <si>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</si>
  <si>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</si>
  <si>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</si>
  <si>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</si>
  <si>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</si>
  <si>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</si>
  <si>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</si>
  <si>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</si>
  <si>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</si>
  <si>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</si>
  <si>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</si>
  <si>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</si>
  <si>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</si>
  <si>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</si>
  <si>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</si>
  <si>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</si>
  <si>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</si>
  <si>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</si>
  <si>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</si>
  <si>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</si>
  <si>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</si>
  <si>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</si>
  <si>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</si>
  <si>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</si>
  <si>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</si>
  <si>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</si>
  <si>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</si>
  <si>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</si>
  <si>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</si>
  <si>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</si>
  <si>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</si>
  <si>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</si>
  <si>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</si>
  <si>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</si>
  <si>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</si>
  <si>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</si>
  <si>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</si>
  <si>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</si>
  <si>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</si>
  <si>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</si>
  <si>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</si>
  <si>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</si>
  <si>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</si>
  <si>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</si>
  <si>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</si>
  <si>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</si>
  <si>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</si>
  <si>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</si>
  <si>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</si>
  <si>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</si>
  <si>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</si>
  <si>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</si>
  <si>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</si>
  <si>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</si>
  <si>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</si>
  <si>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</si>
  <si>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</si>
  <si>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</si>
  <si>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</si>
  <si>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</si>
  <si>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</si>
  <si>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</si>
  <si>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</si>
  <si>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</si>
  <si>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</si>
  <si>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</si>
  <si>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</si>
  <si>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</si>
  <si>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</si>
  <si>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</si>
  <si>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</si>
  <si>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</si>
  <si>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</si>
  <si>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</si>
  <si>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</si>
  <si>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</si>
  <si>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</si>
  <si>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</si>
  <si>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</si>
  <si>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</si>
  <si>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</si>
  <si>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</si>
  <si>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</si>
  <si>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</si>
  <si>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</si>
  <si>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</si>
  <si>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</si>
  <si>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</si>
  <si>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</si>
  <si>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</si>
  <si>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</si>
  <si>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</si>
  <si>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</si>
  <si>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</si>
  <si>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</si>
  <si>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</si>
  <si>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</si>
  <si>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</si>
  <si>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</si>
  <si>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</si>
  <si>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</si>
  <si>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</si>
  <si>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</si>
  <si>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</si>
  <si>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</si>
  <si>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</si>
  <si>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</si>
  <si>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</si>
  <si>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</si>
  <si>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</si>
  <si>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</si>
  <si>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</si>
  <si>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</si>
  <si>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</si>
  <si>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</si>
  <si>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</si>
  <si>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</si>
  <si>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</si>
  <si>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</si>
  <si>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</si>
  <si>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</si>
  <si>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</si>
  <si>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</si>
  <si>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</si>
  <si>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</si>
  <si>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</si>
  <si>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</si>
  <si>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</si>
  <si>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</si>
  <si>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</si>
  <si>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</si>
  <si>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</si>
  <si>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</si>
  <si>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</si>
  <si>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</si>
  <si>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</si>
  <si>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</si>
  <si>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</si>
  <si>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</si>
  <si>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</si>
  <si>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</si>
  <si>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</si>
  <si>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</si>
  <si>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</si>
  <si>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</si>
  <si>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</si>
  <si>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</si>
  <si>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</si>
  <si>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</si>
  <si>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</si>
  <si>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</si>
  <si>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</si>
  <si>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</si>
  <si>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</si>
  <si>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</si>
  <si>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</si>
  <si>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</si>
  <si>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</si>
  <si>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</si>
  <si>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</si>
  <si>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</si>
  <si>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</si>
  <si>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</si>
  <si>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</si>
  <si>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</si>
  <si>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</si>
  <si>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</si>
  <si>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</si>
  <si>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</si>
  <si>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</si>
  <si>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</si>
  <si>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</si>
  <si>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</si>
  <si>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</si>
  <si>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</si>
  <si>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</si>
  <si>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</si>
  <si>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</si>
  <si>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</si>
  <si>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</si>
  <si>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</si>
  <si>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</si>
  <si>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</si>
  <si>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</si>
  <si>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</si>
  <si>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</si>
  <si>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</si>
  <si>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</si>
  <si>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</si>
  <si>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</si>
  <si>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</si>
  <si>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</si>
  <si>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</si>
  <si>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</si>
  <si>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</si>
  <si>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</si>
  <si>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</si>
  <si>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</si>
  <si>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</si>
  <si>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</si>
  <si>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</si>
  <si>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</si>
  <si>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</si>
  <si>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</si>
  <si>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</si>
  <si>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</si>
  <si>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</si>
  <si>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</si>
  <si>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</si>
  <si>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</si>
  <si>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</si>
  <si>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</si>
  <si>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</si>
  <si>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</si>
  <si>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</si>
  <si>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</si>
  <si>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</si>
  <si>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</si>
  <si>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</si>
  <si>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</si>
  <si>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</si>
  <si>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</si>
  <si>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</si>
  <si>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</si>
  <si>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</si>
  <si>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</si>
  <si>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</si>
  <si>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</si>
  <si>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</si>
  <si>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</si>
  <si>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</si>
  <si>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</si>
  <si>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</si>
  <si>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</si>
  <si>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</si>
  <si>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</si>
  <si>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</si>
  <si>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</si>
  <si>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</si>
  <si>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</si>
  <si>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</si>
  <si>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</si>
  <si>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</si>
  <si>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</si>
  <si>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</si>
  <si>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</si>
  <si>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</si>
  <si>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</si>
  <si>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</si>
  <si>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</si>
  <si>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</si>
  <si>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</si>
  <si>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</si>
  <si>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</si>
  <si>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</si>
  <si>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</si>
  <si>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</si>
  <si>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</si>
  <si>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</si>
  <si>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</si>
  <si>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</si>
  <si>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</si>
  <si>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</si>
  <si>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</si>
  <si>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</si>
  <si>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</si>
  <si>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</si>
  <si>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</si>
  <si>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</si>
  <si>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</si>
  <si>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</si>
  <si>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</si>
  <si>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</si>
  <si>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</si>
  <si>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</si>
  <si>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</si>
  <si>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</si>
  <si>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</si>
  <si>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</si>
  <si>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</si>
  <si>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</si>
  <si>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</si>
  <si>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</si>
  <si>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</si>
  <si>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</si>
  <si>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</si>
  <si>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</si>
  <si>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</si>
  <si>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</si>
  <si>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</si>
  <si>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</si>
  <si>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</si>
  <si>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</si>
  <si>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</si>
  <si>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</si>
  <si>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</si>
  <si>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</si>
  <si>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</si>
  <si>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</si>
  <si>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</si>
  <si>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</si>
  <si>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</si>
  <si>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</si>
  <si>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</si>
  <si>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</si>
  <si>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</si>
  <si>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</si>
  <si>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</si>
  <si>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</si>
  <si>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</si>
  <si>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</si>
  <si>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</si>
  <si>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</si>
  <si>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</si>
  <si>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</si>
  <si>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</si>
  <si>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</si>
  <si>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</si>
  <si>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</si>
  <si>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</si>
  <si>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</si>
  <si>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</si>
  <si>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</si>
  <si>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</si>
  <si>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</si>
  <si>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</si>
  <si>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</si>
  <si>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</si>
  <si>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</si>
  <si>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</si>
  <si>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</si>
  <si>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</si>
  <si>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</si>
  <si>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</si>
  <si>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</si>
  <si>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</si>
  <si>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</si>
  <si>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</si>
  <si>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</si>
  <si>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</si>
  <si>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</si>
  <si>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</si>
  <si>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</si>
  <si>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</si>
  <si>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</si>
  <si>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</si>
  <si>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</si>
  <si>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</si>
  <si>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</si>
  <si>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</si>
  <si>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</si>
  <si>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</si>
  <si>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</si>
  <si>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</si>
  <si>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</si>
  <si>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</si>
  <si>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</si>
  <si>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</si>
  <si>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</si>
  <si>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</si>
  <si>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</si>
  <si>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</si>
  <si>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</si>
  <si>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</si>
  <si>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</si>
  <si>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</si>
  <si>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</si>
  <si>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</si>
  <si>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</si>
  <si>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</si>
  <si>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</si>
  <si>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</si>
  <si>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</si>
  <si>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</si>
  <si>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</si>
  <si>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</si>
  <si>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</si>
  <si>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</si>
  <si>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</si>
  <si>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</si>
  <si>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</si>
  <si>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</si>
  <si>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</si>
  <si>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</si>
  <si>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</si>
  <si>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</si>
  <si>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</si>
  <si>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</si>
  <si>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</si>
  <si>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</si>
  <si>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</si>
  <si>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</si>
  <si>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</si>
  <si>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</si>
  <si>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</si>
  <si>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</si>
  <si>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</si>
  <si>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</si>
  <si>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</si>
  <si>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</si>
  <si>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</si>
  <si>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</si>
  <si>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</si>
  <si>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</si>
  <si>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</si>
  <si>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</si>
  <si>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</si>
  <si>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</si>
  <si>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</si>
  <si>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</si>
  <si>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</si>
  <si>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</si>
  <si>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</si>
  <si>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</si>
  <si>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</si>
  <si>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</si>
  <si>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</si>
  <si>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</si>
  <si>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</si>
  <si>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</si>
  <si>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</si>
  <si>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</si>
  <si>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</si>
  <si>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</si>
  <si>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</si>
  <si>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</si>
  <si>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</si>
  <si>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</si>
  <si>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</si>
  <si>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</si>
  <si>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</si>
  <si>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</si>
  <si>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</si>
  <si>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</si>
  <si>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</si>
  <si>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</si>
  <si>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</si>
  <si>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</si>
  <si>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</si>
  <si>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</si>
  <si>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</si>
  <si>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</si>
  <si>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</si>
  <si>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</si>
  <si>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</si>
  <si>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</si>
  <si>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</si>
  <si>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</si>
  <si>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</si>
  <si>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</si>
  <si>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</si>
  <si>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</si>
  <si>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</si>
  <si>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</si>
  <si>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</si>
  <si>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</si>
  <si>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</si>
  <si>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</si>
  <si>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</si>
  <si>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</si>
  <si>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</si>
  <si>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</si>
  <si>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</si>
  <si>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</si>
  <si>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</si>
  <si>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</si>
  <si>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</si>
  <si>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</si>
  <si>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</si>
  <si>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</si>
  <si>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</si>
  <si>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</si>
  <si>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</si>
  <si>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</si>
  <si>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</si>
  <si>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</si>
  <si>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</si>
  <si>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</si>
  <si>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</si>
  <si>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</si>
  <si>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</si>
  <si>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</si>
  <si>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</si>
  <si>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</si>
  <si>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</si>
  <si>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</si>
  <si>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</si>
  <si>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</si>
  <si>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</si>
  <si>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</si>
  <si>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</si>
  <si>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</si>
  <si>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</si>
  <si>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</si>
  <si>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</si>
  <si>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</si>
  <si>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</si>
  <si>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</si>
  <si>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</si>
  <si>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</si>
  <si>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</si>
  <si>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</si>
  <si>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</si>
  <si>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</si>
  <si>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</si>
  <si>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</si>
  <si>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</si>
  <si>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</si>
  <si>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</si>
  <si>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</si>
  <si>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</si>
  <si>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</si>
  <si>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</si>
  <si>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</si>
  <si>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</si>
  <si>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</si>
  <si>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</si>
  <si>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</si>
  <si>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</si>
  <si>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</si>
  <si>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</si>
  <si>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</si>
  <si>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</si>
  <si>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</si>
  <si>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</si>
  <si>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</si>
  <si>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</si>
  <si>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</si>
  <si>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</si>
  <si>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</si>
  <si>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</si>
  <si>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</si>
  <si>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</si>
  <si>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</si>
  <si>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</si>
  <si>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</si>
  <si>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</si>
  <si>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</si>
  <si>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</si>
  <si>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</si>
  <si>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</si>
  <si>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</si>
  <si>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</si>
  <si>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</si>
  <si>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</si>
  <si>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</si>
  <si>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</si>
  <si>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</si>
  <si>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</si>
  <si>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</si>
  <si>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</si>
  <si>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</si>
  <si>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</si>
  <si>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</si>
  <si>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</si>
  <si>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</si>
  <si>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</si>
  <si>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</si>
  <si>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</si>
  <si>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</si>
  <si>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</si>
  <si>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</si>
  <si>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</si>
  <si>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</si>
  <si>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</si>
  <si>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</si>
  <si>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</si>
  <si>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</si>
  <si>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</si>
  <si>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</si>
  <si>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</si>
  <si>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</si>
  <si>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</si>
  <si>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</si>
  <si>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</si>
  <si>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</si>
  <si>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</si>
  <si>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</si>
  <si>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</si>
  <si>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</si>
  <si>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</si>
  <si>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</si>
  <si>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</si>
  <si>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</si>
  <si>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</si>
  <si>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</si>
  <si>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</si>
  <si>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</si>
  <si>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</si>
  <si>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</si>
  <si>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</si>
  <si>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</si>
  <si>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</si>
  <si>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</si>
  <si>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</si>
  <si>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</si>
  <si>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</si>
  <si>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</si>
  <si>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</si>
  <si>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</si>
  <si>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</si>
  <si>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</si>
  <si>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</si>
  <si>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</si>
  <si>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</si>
  <si>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</si>
  <si>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</si>
  <si>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</si>
  <si>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</si>
  <si>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</si>
  <si>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</si>
  <si>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</si>
  <si>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</si>
  <si>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</si>
  <si>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</si>
  <si>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</si>
  <si>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</si>
  <si>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</si>
  <si>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</si>
  <si>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</si>
  <si>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</si>
  <si>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</si>
  <si>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</si>
  <si>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</si>
  <si>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</si>
  <si>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</si>
  <si>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</si>
  <si>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</si>
  <si>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</si>
  <si>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</si>
  <si>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</si>
  <si>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</si>
  <si>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</si>
  <si>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</si>
  <si>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</si>
  <si>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</si>
  <si>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</si>
  <si>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</si>
  <si>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</si>
  <si>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</si>
  <si>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</si>
  <si>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</si>
  <si>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</si>
  <si>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</si>
  <si>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</si>
  <si>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</si>
  <si>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</si>
  <si>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</si>
  <si>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</si>
  <si>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</si>
  <si>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</si>
  <si>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</si>
  <si>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</si>
  <si>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</si>
  <si>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</si>
  <si>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</si>
  <si>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</si>
  <si>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</si>
  <si>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</si>
  <si>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</si>
  <si>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</si>
  <si>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</si>
  <si>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</si>
  <si>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</si>
  <si>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</si>
  <si>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</si>
  <si>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</si>
  <si>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</si>
  <si>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</si>
  <si>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</si>
  <si>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</si>
  <si>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</si>
  <si>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</si>
  <si>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</si>
  <si>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</si>
  <si>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</si>
  <si>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</si>
  <si>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</si>
  <si>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</si>
  <si>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</si>
  <si>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</si>
  <si>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</si>
  <si>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</si>
  <si>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</si>
  <si>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</si>
  <si>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</si>
  <si>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</si>
  <si>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</si>
  <si>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</si>
  <si>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</si>
  <si>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</si>
  <si>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</si>
  <si>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</si>
  <si>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</si>
  <si>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</si>
  <si>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</si>
  <si>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</si>
  <si>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</si>
  <si>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</si>
  <si>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</si>
  <si>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</si>
  <si>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</si>
  <si>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</si>
  <si>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</si>
  <si>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</si>
  <si>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</si>
  <si>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</si>
  <si>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</si>
  <si>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</si>
  <si>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</si>
  <si>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</si>
  <si>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</si>
  <si>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</si>
  <si>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</si>
  <si>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</si>
  <si>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</si>
  <si>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</si>
  <si>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</si>
  <si>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</si>
  <si>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</si>
  <si>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</si>
  <si>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</si>
  <si>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</si>
  <si>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</si>
  <si>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</si>
  <si>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</si>
  <si>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</si>
  <si>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</si>
  <si>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</si>
  <si>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</si>
  <si>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</si>
  <si>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</si>
  <si>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</si>
  <si>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</si>
  <si>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</si>
  <si>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</si>
  <si>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</si>
  <si>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</si>
  <si>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</si>
  <si>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</si>
  <si>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</si>
  <si>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</si>
  <si>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</si>
  <si>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</si>
  <si>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</si>
  <si>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</si>
  <si>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</si>
  <si>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</si>
  <si>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</si>
  <si>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</si>
  <si>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</si>
  <si>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</si>
  <si>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</si>
  <si>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</si>
  <si>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</si>
  <si>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</si>
  <si>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</si>
  <si>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</si>
  <si>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</si>
  <si>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</si>
  <si>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</si>
  <si>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</si>
  <si>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</si>
  <si>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</si>
  <si>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</si>
  <si>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</si>
  <si>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</si>
  <si>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</si>
  <si>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</si>
  <si>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</si>
  <si>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</si>
  <si>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</si>
  <si>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</si>
  <si>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</si>
  <si>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</si>
  <si>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</si>
  <si>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</si>
  <si>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</si>
  <si>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</si>
  <si>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</si>
  <si>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</si>
  <si>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</si>
  <si>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</si>
  <si>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</si>
  <si>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</si>
  <si>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</si>
  <si>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</si>
  <si>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</si>
  <si>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</si>
  <si>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</si>
  <si>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</si>
  <si>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</si>
  <si>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</si>
  <si>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</si>
  <si>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</si>
  <si>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</si>
  <si>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</si>
  <si>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</si>
  <si>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</si>
  <si>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</si>
  <si>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</si>
  <si>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</si>
  <si>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</si>
  <si>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</si>
  <si>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</si>
  <si>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</si>
  <si>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</si>
  <si>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</si>
  <si>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</si>
  <si>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</si>
  <si>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</si>
  <si>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</si>
  <si>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</si>
  <si>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</si>
  <si>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</si>
  <si>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</si>
  <si>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</si>
  <si>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</si>
  <si>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</si>
  <si>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</si>
  <si>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</si>
  <si>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</si>
  <si>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</si>
  <si>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</si>
  <si>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</si>
  <si>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</si>
  <si>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</si>
  <si>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</si>
  <si>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</si>
  <si>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</si>
  <si>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</si>
  <si>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</si>
  <si>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</si>
  <si>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</si>
  <si>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</si>
  <si>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</si>
  <si>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</si>
  <si>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</si>
  <si>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</si>
  <si>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</si>
  <si>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</si>
  <si>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</si>
  <si>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</si>
  <si>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</si>
  <si>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</si>
  <si>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</si>
  <si>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</si>
  <si>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</si>
  <si>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</si>
  <si>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</si>
  <si>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</si>
  <si>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</si>
  <si>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</si>
  <si>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</si>
  <si>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</si>
  <si>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</si>
  <si>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</si>
  <si>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</si>
  <si>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</si>
  <si>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</si>
  <si>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</si>
  <si>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</si>
  <si>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</si>
  <si>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</si>
  <si>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</si>
  <si>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</si>
  <si>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</si>
  <si>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</si>
  <si>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</si>
  <si>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</si>
  <si>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</si>
  <si>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</si>
  <si>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</si>
  <si>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</si>
  <si>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</si>
  <si>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</si>
  <si>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</si>
  <si>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</si>
  <si>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</si>
  <si>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</si>
  <si>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</si>
  <si>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</si>
  <si>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</si>
  <si>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</si>
  <si>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</si>
  <si>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</si>
  <si>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</si>
  <si>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</si>
  <si>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</si>
  <si>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</si>
  <si>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</si>
  <si>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</si>
  <si>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</si>
  <si>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</si>
  <si>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</si>
  <si>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</si>
  <si>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</si>
  <si>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</si>
  <si>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</si>
  <si>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</si>
  <si>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</si>
  <si>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</si>
  <si>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</si>
  <si>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</si>
  <si>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</si>
  <si>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</si>
  <si>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</si>
  <si>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</si>
  <si>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</si>
  <si>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</si>
  <si>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</si>
  <si>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</si>
  <si>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</si>
  <si>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</si>
  <si>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</si>
  <si>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</si>
  <si>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</si>
  <si>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</si>
  <si>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</si>
  <si>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</si>
  <si>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</si>
  <si>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</si>
  <si>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</si>
  <si>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</si>
  <si>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</si>
  <si>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</si>
  <si>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</si>
  <si>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</si>
  <si>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</si>
  <si>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</si>
  <si>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</si>
  <si>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</si>
  <si>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</si>
  <si>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</si>
  <si>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</si>
  <si>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</si>
  <si>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</si>
  <si>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</si>
  <si>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</si>
  <si>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</si>
  <si>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</si>
  <si>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</si>
  <si>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</si>
  <si>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</si>
  <si>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</si>
  <si>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</si>
  <si>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</si>
  <si>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</si>
  <si>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</si>
  <si>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</si>
  <si>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</si>
  <si>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</si>
  <si>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</si>
  <si>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</si>
  <si>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</si>
  <si>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</si>
  <si>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</si>
  <si>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</si>
  <si>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</si>
  <si>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</si>
  <si>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</si>
  <si>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</si>
  <si>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</si>
  <si>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</si>
  <si>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</si>
  <si>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</si>
  <si>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</si>
  <si>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</si>
  <si>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</si>
  <si>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</si>
  <si>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</si>
  <si>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</si>
  <si>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</si>
  <si>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</si>
  <si>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</si>
  <si>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</si>
  <si>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</si>
  <si>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</si>
  <si>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</si>
  <si>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</si>
  <si>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</si>
  <si>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</si>
  <si>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</si>
  <si>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</si>
  <si>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</si>
  <si>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</si>
  <si>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</si>
  <si>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</si>
  <si>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</si>
  <si>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</si>
  <si>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</si>
  <si>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</si>
  <si>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</si>
  <si>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</si>
  <si>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</si>
  <si>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</si>
  <si>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</si>
  <si>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</si>
  <si>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</si>
  <si>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</si>
  <si>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</si>
  <si>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</si>
  <si>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</si>
  <si>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</si>
  <si>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</si>
  <si>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</si>
  <si>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</si>
  <si>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</si>
  <si>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</si>
  <si>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</si>
  <si>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</si>
  <si>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</si>
  <si>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</si>
  <si>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</si>
  <si>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</si>
  <si>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</si>
  <si>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</si>
  <si>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</si>
  <si>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</si>
  <si>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</si>
  <si>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</si>
  <si>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</si>
  <si>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</si>
  <si>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</si>
  <si>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</si>
  <si>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</si>
  <si>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</si>
  <si>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</si>
  <si>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</si>
  <si>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</si>
  <si>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</si>
  <si>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</si>
  <si>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</si>
  <si>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</si>
  <si>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</si>
  <si>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</si>
  <si>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</si>
  <si>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</si>
  <si>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</si>
  <si>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</si>
  <si>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</si>
  <si>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</si>
  <si>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</si>
  <si>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</si>
  <si>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</si>
  <si>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</si>
  <si>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</si>
  <si>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</si>
  <si>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</si>
  <si>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</si>
  <si>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</si>
  <si>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</si>
  <si>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</si>
  <si>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</si>
  <si>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</si>
  <si>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</si>
  <si>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</si>
  <si>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</si>
  <si>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</si>
  <si>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</si>
  <si>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</si>
  <si>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</si>
  <si>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</si>
  <si>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</si>
  <si>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</si>
  <si>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</si>
  <si>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</si>
  <si>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</si>
  <si>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</si>
  <si>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</si>
  <si>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</si>
  <si>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</si>
  <si>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</si>
  <si>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</si>
  <si>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</si>
  <si>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</si>
  <si>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</si>
  <si>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</si>
  <si>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</si>
  <si>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</si>
  <si>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</si>
  <si>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</si>
  <si>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</si>
  <si>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</si>
  <si>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</si>
  <si>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</si>
  <si>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</si>
  <si>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</si>
  <si>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</si>
  <si>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</si>
  <si>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</si>
  <si>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</si>
  <si>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</si>
  <si>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</si>
  <si>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</si>
  <si>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</si>
  <si>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</si>
  <si>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</si>
  <si>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</si>
  <si>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</si>
  <si>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</si>
  <si>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</si>
  <si>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</si>
  <si>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</si>
  <si>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</si>
  <si>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</si>
  <si>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</si>
  <si>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</si>
  <si>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</si>
  <si>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</si>
  <si>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</si>
  <si>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</si>
  <si>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</si>
  <si>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</si>
  <si>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</si>
  <si>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</si>
  <si>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</si>
  <si>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</si>
  <si>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</si>
  <si>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</si>
  <si>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</si>
  <si>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</si>
  <si>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</si>
  <si>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</si>
  <si>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</si>
  <si>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</si>
  <si>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</si>
  <si>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</si>
  <si>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</si>
  <si>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</si>
  <si>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</si>
  <si>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</si>
  <si>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</si>
  <si>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</si>
  <si>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</si>
  <si>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</si>
  <si>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</si>
  <si>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</si>
  <si>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</si>
  <si>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</si>
  <si>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</si>
  <si>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</si>
  <si>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</si>
  <si>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</si>
  <si>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</si>
  <si>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</si>
  <si>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</si>
  <si>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</si>
  <si>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</si>
  <si>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</si>
  <si>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</si>
  <si>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</si>
  <si>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</si>
  <si>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</si>
  <si>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</si>
  <si>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</si>
  <si>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</si>
  <si>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</si>
  <si>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</si>
  <si>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</si>
  <si>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</si>
  <si>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</si>
  <si>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</si>
  <si>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</si>
  <si>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</si>
  <si>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</si>
  <si>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</si>
  <si>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</si>
  <si>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</si>
  <si>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</si>
  <si>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</si>
  <si>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</si>
  <si>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</si>
  <si>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</si>
  <si>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</si>
  <si>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</si>
  <si>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</si>
  <si>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</si>
  <si>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</si>
  <si>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</si>
  <si>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</si>
  <si>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</si>
  <si>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</si>
  <si>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</si>
  <si>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</si>
  <si>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</si>
  <si>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</si>
  <si>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</si>
  <si>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</si>
  <si>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</si>
  <si>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</si>
  <si>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</si>
  <si>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</si>
  <si>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</si>
  <si>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</si>
  <si>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</si>
  <si>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</si>
  <si>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</si>
  <si>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</si>
  <si>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</si>
  <si>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</si>
  <si>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</si>
  <si>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</si>
  <si>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</si>
  <si>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</si>
  <si>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</si>
  <si>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</si>
  <si>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</si>
  <si>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</si>
  <si>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</si>
  <si>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</si>
  <si>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</si>
  <si>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</si>
  <si>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</si>
  <si>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</si>
  <si>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</si>
  <si>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</si>
  <si>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</si>
  <si>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</si>
  <si>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</si>
  <si>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</si>
  <si>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</si>
  <si>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</si>
  <si>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</si>
  <si>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</si>
  <si>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</si>
  <si>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</si>
  <si>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</si>
  <si>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</si>
  <si>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</si>
  <si>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</si>
  <si>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</si>
  <si>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</si>
  <si>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</si>
  <si>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</si>
  <si>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</si>
  <si>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</si>
  <si>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</si>
  <si>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</si>
  <si>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</si>
  <si>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</si>
  <si>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</si>
  <si>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</si>
  <si>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</si>
  <si>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</si>
  <si>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</si>
  <si>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</si>
  <si>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</si>
  <si>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</si>
  <si>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</si>
  <si>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</si>
  <si>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</si>
  <si>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</si>
  <si>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</si>
  <si>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</si>
  <si>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</si>
  <si>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</si>
  <si>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</si>
  <si>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</si>
  <si>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</si>
  <si>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</si>
  <si>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</si>
  <si>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</si>
  <si>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</si>
  <si>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</si>
  <si>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</si>
  <si>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</si>
  <si>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</si>
  <si>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</si>
  <si>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</si>
  <si>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</si>
  <si>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</si>
  <si>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</si>
  <si>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</si>
  <si>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</si>
  <si>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</si>
  <si>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</si>
  <si>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</si>
  <si>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</si>
  <si>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</si>
  <si>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</si>
  <si>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</si>
  <si>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</si>
  <si>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</si>
  <si>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</si>
  <si>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</si>
  <si>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</si>
  <si>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</si>
  <si>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</si>
  <si>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</si>
  <si>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</si>
  <si>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</si>
  <si>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</si>
  <si>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</si>
  <si>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</si>
  <si>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</si>
  <si>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</si>
  <si>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</si>
  <si>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</si>
  <si>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</si>
  <si>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</si>
  <si>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</si>
  <si>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</si>
  <si>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</si>
  <si>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</si>
  <si>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</si>
  <si>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</si>
  <si>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</si>
  <si>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</si>
  <si>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</si>
  <si>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</si>
  <si>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</si>
  <si>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</si>
  <si>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</si>
  <si>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</si>
  <si>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</si>
  <si>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</si>
  <si>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</si>
  <si>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</si>
  <si>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</si>
  <si>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</si>
  <si>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</si>
  <si>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</si>
  <si>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</si>
  <si>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</si>
  <si>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</si>
  <si>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</si>
  <si>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</si>
  <si>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</si>
  <si>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</si>
  <si>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</si>
  <si>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</si>
  <si>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</si>
  <si>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</si>
  <si>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</si>
  <si>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</si>
  <si>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</si>
  <si>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</si>
  <si>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</si>
  <si>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</si>
  <si>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</si>
  <si>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</si>
  <si>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</si>
  <si>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</si>
  <si>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</si>
  <si>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</si>
  <si>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</si>
  <si>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</si>
  <si>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</si>
  <si>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</si>
  <si>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</si>
  <si>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</si>
  <si>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</si>
  <si>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</si>
  <si>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</si>
  <si>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</si>
  <si>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</si>
  <si>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</si>
  <si>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</si>
  <si>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</si>
  <si>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</si>
  <si>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</si>
  <si>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</si>
  <si>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</si>
  <si>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</si>
  <si>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</si>
  <si>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</si>
  <si>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</si>
  <si>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</si>
  <si>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</si>
  <si>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</si>
  <si>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</si>
  <si>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</si>
  <si>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</si>
  <si>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</si>
  <si>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</si>
  <si>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</si>
  <si>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</si>
  <si>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</si>
  <si>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</si>
  <si>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</si>
  <si>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</si>
  <si>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</si>
  <si>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</si>
  <si>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</si>
  <si>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</si>
  <si>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</si>
  <si>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</si>
  <si>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</si>
  <si>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</si>
  <si>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</si>
  <si>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</si>
  <si>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</si>
  <si>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</si>
  <si>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</si>
  <si>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</si>
  <si>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</si>
  <si>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</si>
  <si>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</si>
  <si>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</si>
  <si>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</si>
  <si>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</si>
  <si>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</si>
  <si>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</si>
  <si>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</si>
  <si>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</si>
  <si>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</si>
  <si>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</si>
  <si>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</si>
  <si>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</si>
  <si>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</si>
  <si>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</si>
  <si>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</si>
  <si>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</si>
  <si>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</si>
  <si>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</si>
  <si>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</si>
  <si>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</si>
  <si>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</si>
  <si>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</si>
  <si>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</si>
  <si>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</si>
  <si>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</si>
  <si>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</si>
  <si>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</si>
  <si>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</si>
  <si>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</si>
  <si>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</si>
  <si>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</si>
  <si>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</si>
  <si>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</si>
  <si>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</si>
  <si>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</si>
  <si>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</si>
  <si>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</si>
  <si>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</si>
  <si>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</si>
  <si>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</si>
  <si>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</si>
  <si>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</si>
  <si>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</si>
  <si>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</si>
  <si>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</si>
  <si>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</si>
  <si>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</si>
  <si>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</si>
  <si>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</si>
  <si>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</si>
  <si>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</si>
  <si>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</si>
  <si>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</si>
  <si>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</si>
  <si>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</si>
  <si>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</si>
  <si>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</si>
  <si>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</si>
  <si>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</si>
  <si>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</si>
  <si>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</si>
  <si>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</si>
  <si>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</si>
  <si>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</si>
  <si>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</si>
  <si>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</si>
  <si>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</si>
  <si>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</si>
  <si>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</si>
  <si>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</si>
  <si>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</si>
  <si>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</si>
  <si>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</si>
  <si>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</si>
  <si>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</si>
  <si>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</si>
  <si>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</si>
  <si>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</si>
  <si>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</si>
  <si>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</si>
  <si>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</si>
  <si>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</si>
  <si>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</si>
  <si>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</si>
  <si>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</si>
  <si>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</si>
  <si>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</si>
  <si>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</si>
  <si>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</si>
  <si>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</si>
  <si>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</si>
  <si>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</si>
  <si>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</si>
  <si>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</si>
  <si>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</si>
  <si>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</si>
  <si>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</si>
  <si>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</si>
  <si>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</si>
  <si>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</si>
  <si>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</si>
  <si>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</si>
  <si>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</si>
  <si>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</si>
  <si>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</si>
  <si>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</si>
  <si>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</si>
  <si>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</si>
  <si>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</si>
  <si>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</si>
  <si>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</si>
  <si>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</si>
  <si>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</si>
  <si>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</si>
  <si>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</si>
  <si>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</si>
  <si>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</si>
  <si>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</si>
  <si>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</si>
  <si>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</si>
  <si>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</si>
  <si>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</si>
  <si>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</si>
  <si>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</si>
  <si>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</si>
  <si>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</si>
  <si>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</si>
  <si>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</si>
  <si>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</si>
  <si>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</si>
  <si>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</si>
  <si>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</si>
  <si>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</si>
  <si>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</si>
  <si>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</si>
  <si>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</si>
  <si>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</si>
  <si>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</si>
  <si>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</si>
  <si>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</si>
  <si>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</si>
  <si>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</si>
  <si>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</si>
  <si>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</si>
  <si>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</si>
  <si>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</si>
  <si>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</si>
  <si>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</si>
  <si>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</si>
  <si>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</si>
  <si>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</si>
  <si>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</si>
  <si>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</si>
  <si>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</si>
  <si>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</si>
  <si>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</si>
  <si>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</si>
  <si>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</si>
  <si>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</si>
  <si>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</si>
  <si>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</si>
  <si>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</si>
  <si>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</si>
  <si>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</si>
  <si>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</si>
  <si>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</si>
  <si>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</si>
  <si>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</si>
  <si>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</si>
  <si>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</si>
  <si>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</si>
  <si>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</si>
  <si>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</si>
  <si>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</si>
  <si>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</si>
  <si>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</si>
  <si>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</si>
  <si>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</si>
  <si>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</si>
  <si>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</si>
  <si>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</si>
  <si>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</si>
  <si>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</si>
  <si>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</si>
  <si>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</si>
  <si>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</si>
  <si>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</si>
  <si>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</si>
  <si>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</si>
  <si>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</si>
  <si>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</si>
  <si>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</si>
  <si>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</si>
  <si>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</si>
  <si>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</si>
  <si>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</si>
  <si>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</si>
  <si>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</si>
  <si>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</si>
  <si>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</si>
  <si>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</si>
  <si>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</si>
  <si>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</si>
  <si>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</si>
  <si>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</si>
  <si>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</si>
  <si>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</si>
  <si>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</si>
  <si>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</si>
  <si>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</si>
  <si>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</si>
  <si>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</si>
  <si>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</si>
  <si>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</si>
  <si>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</si>
  <si>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</si>
  <si>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</si>
  <si>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</si>
  <si>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</si>
  <si>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</si>
  <si>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</si>
  <si>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</si>
  <si>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</si>
  <si>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</si>
  <si>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</si>
  <si>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</si>
  <si>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</si>
  <si>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</si>
  <si>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</si>
  <si>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</si>
  <si>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</si>
  <si>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</si>
  <si>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</si>
  <si>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</si>
  <si>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</si>
  <si>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</si>
  <si>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</si>
  <si>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</si>
  <si>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</si>
  <si>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</si>
  <si>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</si>
  <si>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</si>
  <si>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</si>
  <si>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</si>
  <si>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</si>
  <si>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</si>
  <si>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</si>
  <si>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</si>
  <si>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</si>
  <si>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</si>
  <si>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</si>
  <si>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</si>
  <si>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</si>
  <si>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</si>
  <si>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</si>
  <si>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</si>
  <si>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</si>
  <si>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</si>
  <si>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</si>
  <si>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</si>
  <si>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</si>
  <si>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</si>
  <si>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</si>
  <si>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</si>
  <si>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</si>
  <si>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</si>
  <si>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</si>
  <si>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</si>
  <si>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</si>
  <si>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</si>
  <si>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</si>
  <si>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</si>
  <si>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</si>
  <si>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</si>
  <si>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</si>
  <si>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</si>
  <si>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</si>
  <si>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</si>
  <si>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</si>
  <si>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</si>
  <si>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</si>
  <si>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</si>
  <si>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</si>
  <si>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</si>
  <si>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</si>
  <si>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</si>
  <si>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</si>
  <si>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</si>
  <si>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</si>
  <si>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</si>
  <si>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</si>
  <si>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</si>
  <si>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</si>
  <si>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</si>
  <si>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</si>
  <si>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</si>
  <si>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</si>
  <si>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</si>
  <si>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</si>
  <si>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</si>
  <si>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</si>
  <si>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</si>
  <si>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</si>
  <si>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</si>
  <si>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</si>
  <si>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</si>
  <si>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</si>
  <si>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</si>
  <si>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</si>
  <si>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</si>
  <si>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</si>
  <si>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</si>
  <si>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</si>
  <si>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</si>
  <si>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</si>
  <si>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</si>
  <si>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</si>
  <si>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</si>
  <si>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</si>
  <si>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</si>
  <si>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</si>
  <si>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</si>
  <si>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</si>
  <si>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</si>
  <si>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</si>
  <si>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</si>
  <si>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</si>
  <si>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</si>
  <si>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</si>
  <si>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</si>
  <si>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</si>
  <si>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</si>
  <si>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</si>
  <si>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</si>
  <si>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</si>
  <si>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</si>
  <si>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</si>
  <si>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</si>
  <si>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</si>
  <si>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</si>
  <si>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</si>
  <si>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</si>
  <si>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</si>
  <si>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</si>
  <si>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</si>
  <si>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</si>
  <si>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</si>
  <si>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</si>
  <si>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</si>
  <si>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</si>
  <si>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</si>
  <si>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</si>
  <si>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</si>
  <si>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</si>
  <si>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</si>
  <si>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</si>
  <si>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</si>
  <si>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</si>
  <si>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</si>
  <si>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</si>
  <si>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</si>
  <si>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</si>
  <si>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</si>
  <si>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</si>
  <si>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</si>
  <si>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</si>
  <si>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</si>
  <si>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</si>
  <si>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</si>
  <si>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</si>
  <si>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</si>
  <si>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</si>
  <si>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</si>
  <si>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</si>
  <si>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</si>
  <si>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</si>
  <si>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</si>
  <si>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</si>
  <si>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</si>
  <si>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</si>
  <si>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</si>
  <si>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</si>
  <si>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</si>
  <si>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</si>
  <si>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</si>
  <si>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</si>
  <si>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</si>
  <si>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</si>
  <si>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</si>
  <si>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</si>
  <si>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</si>
  <si>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</si>
  <si>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</si>
  <si>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</si>
  <si>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</si>
  <si>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</si>
  <si>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</si>
  <si>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</si>
  <si>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</si>
  <si>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</si>
  <si>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</si>
  <si>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</si>
  <si>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</si>
  <si>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</si>
  <si>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</si>
  <si>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</si>
  <si>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</si>
  <si>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</si>
  <si>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</si>
  <si>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</si>
  <si>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</si>
  <si>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</si>
  <si>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</si>
  <si>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</si>
  <si>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</si>
  <si>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</si>
  <si>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</si>
  <si>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</si>
  <si>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</si>
  <si>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</si>
  <si>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</si>
  <si>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</si>
  <si>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</si>
  <si>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</si>
  <si>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</si>
  <si>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</si>
  <si>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</si>
  <si>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</si>
  <si>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</si>
  <si>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</si>
  <si>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</si>
  <si>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</si>
  <si>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</si>
  <si>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</si>
  <si>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</si>
  <si>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</si>
  <si>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</si>
  <si>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</si>
  <si>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</si>
  <si>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</si>
  <si>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</si>
  <si>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</si>
  <si>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</si>
  <si>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</si>
  <si>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</si>
  <si>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</si>
  <si>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</si>
  <si>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</si>
  <si>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</si>
  <si>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</si>
  <si>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</si>
  <si>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</si>
  <si>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</si>
  <si>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</si>
  <si>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</si>
  <si>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</si>
  <si>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</si>
  <si>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</si>
  <si>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</si>
  <si>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</si>
  <si>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</si>
  <si>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</si>
  <si>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</si>
  <si>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</si>
  <si>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</si>
  <si>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</si>
  <si>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</si>
  <si>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</si>
  <si>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</si>
  <si>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</si>
  <si>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</si>
  <si>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</si>
  <si>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</si>
  <si>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</si>
  <si>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</si>
  <si>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</si>
  <si>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</si>
  <si>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</si>
  <si>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</si>
  <si>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</si>
  <si>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</si>
  <si>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</si>
  <si>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</si>
  <si>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</si>
  <si>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</si>
  <si>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</si>
  <si>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</si>
  <si>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</si>
  <si>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</si>
  <si>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</si>
  <si>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</si>
  <si>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</si>
  <si>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</si>
  <si>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</si>
  <si>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</si>
  <si>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</si>
  <si>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</si>
  <si>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</si>
  <si>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</si>
  <si>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</si>
  <si>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</si>
  <si>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</si>
  <si>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</si>
  <si>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</si>
  <si>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</si>
  <si>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</si>
  <si>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</si>
  <si>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</si>
  <si>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</si>
  <si>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</si>
  <si>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</si>
  <si>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</si>
  <si>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</si>
  <si>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</si>
  <si>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</si>
  <si>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</si>
  <si>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</si>
  <si>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</si>
  <si>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</si>
  <si>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</si>
  <si>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</si>
  <si>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</si>
  <si>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</si>
  <si>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</si>
  <si>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</si>
  <si>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</si>
  <si>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</si>
  <si>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</si>
  <si>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</si>
  <si>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</si>
  <si>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</si>
  <si>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</si>
  <si>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</si>
  <si>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</si>
  <si>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</si>
  <si>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</si>
  <si>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</si>
  <si>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</si>
  <si>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</si>
  <si>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</si>
  <si>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</si>
  <si>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</si>
  <si>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</si>
  <si>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</si>
  <si>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</si>
  <si>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</si>
  <si>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</si>
  <si>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</si>
  <si>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</si>
  <si>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</si>
  <si>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</si>
  <si>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</si>
  <si>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</si>
  <si>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</si>
  <si>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</si>
  <si>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</si>
  <si>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</si>
  <si>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</si>
  <si>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</si>
  <si>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</si>
  <si>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</si>
  <si>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</si>
  <si>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</si>
  <si>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</si>
  <si>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</si>
  <si>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</si>
  <si>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</si>
  <si>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</si>
  <si>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</si>
  <si>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</si>
  <si>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</si>
  <si>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</si>
  <si>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</si>
  <si>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</si>
  <si>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</si>
  <si>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</si>
  <si>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</si>
  <si>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</si>
  <si>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</si>
  <si>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</si>
  <si>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</si>
  <si>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</si>
  <si>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</si>
  <si>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</si>
  <si>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</si>
  <si>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</si>
  <si>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</si>
  <si>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</si>
  <si>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</si>
  <si>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</si>
  <si>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</si>
  <si>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</si>
  <si>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</si>
  <si>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</si>
  <si>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</si>
  <si>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</si>
  <si>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</si>
  <si>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</si>
  <si>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</si>
  <si>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</si>
  <si>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</si>
  <si>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</si>
  <si>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</si>
  <si>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</si>
  <si>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</si>
  <si>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</si>
  <si>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</si>
  <si>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</si>
  <si>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</si>
  <si>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</si>
  <si>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</si>
  <si>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</si>
  <si>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</si>
  <si>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</si>
  <si>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</si>
  <si>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</si>
  <si>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</si>
  <si>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</si>
  <si>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</si>
  <si>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</si>
  <si>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</si>
  <si>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</si>
  <si>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</si>
  <si>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</si>
  <si>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</si>
  <si>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</si>
  <si>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</si>
  <si>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</si>
  <si>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</si>
  <si>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</si>
  <si>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</si>
  <si>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</si>
  <si>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</si>
  <si>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</si>
  <si>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</si>
  <si>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</si>
  <si>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</si>
  <si>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</si>
  <si>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</si>
  <si>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</si>
  <si>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</si>
  <si>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</si>
  <si>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</si>
  <si>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</si>
  <si>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</si>
  <si>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</si>
  <si>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</si>
  <si>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</si>
  <si>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</si>
  <si>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</si>
  <si>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</si>
  <si>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</si>
  <si>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</si>
  <si>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</si>
  <si>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</si>
  <si>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</si>
  <si>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</si>
  <si>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</si>
  <si>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</si>
  <si>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</si>
  <si>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</si>
  <si>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</si>
  <si>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</si>
  <si>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</si>
  <si>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</si>
  <si>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</si>
  <si>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</si>
  <si>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</si>
  <si>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</si>
  <si>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</si>
  <si>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</si>
  <si>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</si>
  <si>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</si>
  <si>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</si>
  <si>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</si>
  <si>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</si>
  <si>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</si>
  <si>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</si>
  <si>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</si>
  <si>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</si>
  <si>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</si>
  <si>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</si>
  <si>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</si>
  <si>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</si>
  <si>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</si>
  <si>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</si>
  <si>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</si>
  <si>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</si>
  <si>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</si>
  <si>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</si>
  <si>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</si>
  <si>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</si>
  <si>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</si>
  <si>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</si>
  <si>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</si>
  <si>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</si>
  <si>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</si>
  <si>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</si>
  <si>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</si>
  <si>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</si>
  <si>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</si>
  <si>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</si>
  <si>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</si>
  <si>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</si>
  <si>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</si>
  <si>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</si>
  <si>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</si>
  <si>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</si>
  <si>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</si>
  <si>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</si>
  <si>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</si>
  <si>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</si>
  <si>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</si>
  <si>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</si>
  <si>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</si>
  <si>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</si>
  <si>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</si>
  <si>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</si>
  <si>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</si>
  <si>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</si>
  <si>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</si>
  <si>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</si>
  <si>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</si>
  <si>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</si>
  <si>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</si>
  <si>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</si>
  <si>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</si>
  <si>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</si>
  <si>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</si>
  <si>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</si>
  <si>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</si>
  <si>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</si>
  <si>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</si>
  <si>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</si>
  <si>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</si>
  <si>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</si>
  <si>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</si>
  <si>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</si>
  <si>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</si>
  <si>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</si>
  <si>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</si>
  <si>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</si>
  <si>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</si>
  <si>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</si>
  <si>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</si>
  <si>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</si>
  <si>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</si>
  <si>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</si>
  <si>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</si>
  <si>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</si>
  <si>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</si>
  <si>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</si>
  <si>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</si>
  <si>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</si>
  <si>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</si>
  <si>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</si>
  <si>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</si>
  <si>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</si>
  <si>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</si>
  <si>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</si>
  <si>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</si>
  <si>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</si>
  <si>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</si>
  <si>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</si>
  <si>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</si>
  <si>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</si>
  <si>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</si>
  <si>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</si>
  <si>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</si>
  <si>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</si>
  <si>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</si>
  <si>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</si>
  <si>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</si>
  <si>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</si>
  <si>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</si>
  <si>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</si>
  <si>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</si>
  <si>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</si>
  <si>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</si>
  <si>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</si>
  <si>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</si>
  <si>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</si>
  <si>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</si>
  <si>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</si>
  <si>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</si>
  <si>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</si>
  <si>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</si>
  <si>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</si>
  <si>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</si>
  <si>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</si>
  <si>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</si>
  <si>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</si>
  <si>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</si>
  <si>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</si>
  <si>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</si>
  <si>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</si>
  <si>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</si>
  <si>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</si>
  <si>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</si>
  <si>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</si>
  <si>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</si>
  <si>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</si>
  <si>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</si>
  <si>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</si>
  <si>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</si>
  <si>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</si>
  <si>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</si>
  <si>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</si>
  <si>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</si>
  <si>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</si>
  <si>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</si>
  <si>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</si>
  <si>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</si>
  <si>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</si>
  <si>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</si>
  <si>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</si>
  <si>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</si>
  <si>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</si>
  <si>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</si>
  <si>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</si>
  <si>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</si>
  <si>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</si>
  <si>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</si>
  <si>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</si>
  <si>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</si>
  <si>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</si>
  <si>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</si>
  <si>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</si>
  <si>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</si>
  <si>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</si>
  <si>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</si>
  <si>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</si>
  <si>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</si>
  <si>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</si>
  <si>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</si>
  <si>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</si>
  <si>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</si>
  <si>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</si>
  <si>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</si>
  <si>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</si>
  <si>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</si>
  <si>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</si>
  <si>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</si>
  <si>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</si>
  <si>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</si>
  <si>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</si>
  <si>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</si>
  <si>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</si>
  <si>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</si>
  <si>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</si>
  <si>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</si>
  <si>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</si>
  <si>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</si>
  <si>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</si>
  <si>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</si>
  <si>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</si>
  <si>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</si>
  <si>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</si>
  <si>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</si>
  <si>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</si>
  <si>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</si>
  <si>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</si>
  <si>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</si>
  <si>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</si>
  <si>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</si>
  <si>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</si>
  <si>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</si>
  <si>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</si>
  <si>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</si>
  <si>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</si>
  <si>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</si>
  <si>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</si>
  <si>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</si>
  <si>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</si>
  <si>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</si>
  <si>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</si>
  <si>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</si>
  <si>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</si>
  <si>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</si>
  <si>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</si>
  <si>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</si>
  <si>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</si>
  <si>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</si>
  <si>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</si>
  <si>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</si>
  <si>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</si>
  <si>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</si>
  <si>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</si>
  <si>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</si>
  <si>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</si>
  <si>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</si>
  <si>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</si>
  <si>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</si>
  <si>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</si>
  <si>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</si>
  <si>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</si>
  <si>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</si>
  <si>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</si>
  <si>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</si>
  <si>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</si>
  <si>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</si>
  <si>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</si>
  <si>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</si>
  <si>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</si>
  <si>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</si>
  <si>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</si>
  <si>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</si>
  <si>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</si>
  <si>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</si>
  <si>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</si>
  <si>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</si>
  <si>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</si>
  <si>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</si>
  <si>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</si>
  <si>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</si>
  <si>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</si>
  <si>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</si>
  <si>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</si>
  <si>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</si>
  <si>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</si>
  <si>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</si>
  <si>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</si>
  <si>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</si>
  <si>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</si>
  <si>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</si>
  <si>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</si>
  <si>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</si>
  <si>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</si>
  <si>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</si>
  <si>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</si>
  <si>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</si>
  <si>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</si>
  <si>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</si>
  <si>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</si>
  <si>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</si>
  <si>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</si>
  <si>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</si>
  <si>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</si>
  <si>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</si>
  <si>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</si>
  <si>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</si>
  <si>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</si>
  <si>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</si>
  <si>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</si>
  <si>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</si>
  <si>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</si>
  <si>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</si>
  <si>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</si>
  <si>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</si>
  <si>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</si>
  <si>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</si>
  <si>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</si>
  <si>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</si>
  <si>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</si>
  <si>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</si>
  <si>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</si>
  <si>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</si>
  <si>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</si>
  <si>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</si>
  <si>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</si>
  <si>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</si>
  <si>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</si>
  <si>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</si>
  <si>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</si>
  <si>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</si>
  <si>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</si>
  <si>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</si>
  <si>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</si>
  <si>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</si>
  <si>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</si>
  <si>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</si>
  <si>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</si>
  <si>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</si>
  <si>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</si>
  <si>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</si>
  <si>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</si>
  <si>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</si>
  <si>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</si>
  <si>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</si>
  <si>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</si>
  <si>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</si>
  <si>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</si>
  <si>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</si>
  <si>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</si>
  <si>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</si>
  <si>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</si>
  <si>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</si>
  <si>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</si>
  <si>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</si>
  <si>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</si>
  <si>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</si>
  <si>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</si>
  <si>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</si>
  <si>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</si>
  <si>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</si>
  <si>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</si>
  <si>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</si>
  <si>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</si>
  <si>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</si>
  <si>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</si>
  <si>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</si>
  <si>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</si>
  <si>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</si>
  <si>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</si>
  <si>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</si>
  <si>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</si>
  <si>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</si>
  <si>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</si>
  <si>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</si>
  <si>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</si>
  <si>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</si>
  <si>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</si>
  <si>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</si>
  <si>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</si>
  <si>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</si>
  <si>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</si>
  <si>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</si>
  <si>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</si>
  <si>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</si>
  <si>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</si>
  <si>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</si>
  <si>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</si>
  <si>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</si>
  <si>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</si>
  <si>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</si>
  <si>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</si>
  <si>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</si>
  <si>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</si>
  <si>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</si>
  <si>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</si>
  <si>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</si>
  <si>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</si>
  <si>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</si>
  <si>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</si>
  <si>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</si>
  <si>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</si>
  <si>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</si>
  <si>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</si>
  <si>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</si>
  <si>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</si>
  <si>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</si>
  <si>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</si>
  <si>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</si>
  <si>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</si>
  <si>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</si>
  <si>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</si>
  <si>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</si>
  <si>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</si>
  <si>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</si>
  <si>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</si>
  <si>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</si>
  <si>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</si>
  <si>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</si>
  <si>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</si>
  <si>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</si>
  <si>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</si>
  <si>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</si>
  <si>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</si>
  <si>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</si>
  <si>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</si>
  <si>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</si>
  <si>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</si>
  <si>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</si>
  <si>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</si>
  <si>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</si>
  <si>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</si>
  <si>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</si>
  <si>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</si>
  <si>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</si>
  <si>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</si>
  <si>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</si>
  <si>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</si>
  <si>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</si>
  <si>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</si>
  <si>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</si>
  <si>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</si>
  <si>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</si>
  <si>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</si>
  <si>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</si>
  <si>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</si>
  <si>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</si>
  <si>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</si>
  <si>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</si>
  <si>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</si>
  <si>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</si>
  <si>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</si>
  <si>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</si>
  <si>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</si>
  <si>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</si>
  <si>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</si>
  <si>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</si>
  <si>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</si>
  <si>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</si>
  <si>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</si>
  <si>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</si>
  <si>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</si>
  <si>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</si>
  <si>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</si>
  <si>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</si>
  <si>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</si>
  <si>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</si>
  <si>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</si>
  <si>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</si>
  <si>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</si>
  <si>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</si>
  <si>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</si>
  <si>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</si>
  <si>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</si>
  <si>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</si>
  <si>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</si>
  <si>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</si>
  <si>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</si>
  <si>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</si>
  <si>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</si>
  <si>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</si>
  <si>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</si>
  <si>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</si>
  <si>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</si>
  <si>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</si>
  <si>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</si>
  <si>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</si>
  <si>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</si>
  <si>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</si>
  <si>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</si>
  <si>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</si>
  <si>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</si>
  <si>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</si>
  <si>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</si>
  <si>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</si>
  <si>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</si>
  <si>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</si>
  <si>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</si>
  <si>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</si>
  <si>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</si>
  <si>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</si>
  <si>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</si>
  <si>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</si>
  <si>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</si>
  <si>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</si>
  <si>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</si>
  <si>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</si>
  <si>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</si>
  <si>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</si>
  <si>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</si>
  <si>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</si>
  <si>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</si>
  <si>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</si>
  <si>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</si>
  <si>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</si>
  <si>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</si>
  <si>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</si>
  <si>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</si>
  <si>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</si>
  <si>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</si>
  <si>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</si>
  <si>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</si>
  <si>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</si>
  <si>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</si>
  <si>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</si>
  <si>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</si>
  <si>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</si>
  <si>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</si>
  <si>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</si>
  <si>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</si>
  <si>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</si>
  <si>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</si>
  <si>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</si>
  <si>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</si>
  <si>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</si>
  <si>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</si>
  <si>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</si>
  <si>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</si>
  <si>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</si>
  <si>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</si>
  <si>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</si>
  <si>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</si>
  <si>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</si>
  <si>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</si>
  <si>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</si>
  <si>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</si>
  <si>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</si>
  <si>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</si>
  <si>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</si>
  <si>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</si>
  <si>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</si>
  <si>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</si>
  <si>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</si>
  <si>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</si>
  <si>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</si>
  <si>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</si>
  <si>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</si>
  <si>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</si>
  <si>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</si>
  <si>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</si>
  <si>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</si>
  <si>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</si>
  <si>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</si>
  <si>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</si>
  <si>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</si>
  <si>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</si>
  <si>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</si>
  <si>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</si>
  <si>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</si>
  <si>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</si>
  <si>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</si>
  <si>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</si>
  <si>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</si>
  <si>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</si>
  <si>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</si>
  <si>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</si>
  <si>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</si>
  <si>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</si>
  <si>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</si>
  <si>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</si>
  <si>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</si>
  <si>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</si>
  <si>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</si>
  <si>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</si>
  <si>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</si>
  <si>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</si>
  <si>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</si>
  <si>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</si>
  <si>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</si>
  <si>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</si>
  <si>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</si>
  <si>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</si>
  <si>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</si>
  <si>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</si>
  <si>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</si>
  <si>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</si>
  <si>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</si>
  <si>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</si>
  <si>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</si>
  <si>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</si>
  <si>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</si>
  <si>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</si>
  <si>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</si>
  <si>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</si>
  <si>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</si>
  <si>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</si>
  <si>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</si>
  <si>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</si>
  <si>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</si>
  <si>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</si>
  <si>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</si>
  <si>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</si>
  <si>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</si>
  <si>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</si>
  <si>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</si>
  <si>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</si>
  <si>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</si>
  <si>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</si>
  <si>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</si>
  <si>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</si>
  <si>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</si>
  <si>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</si>
  <si>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</si>
  <si>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</si>
  <si>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</si>
  <si>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</si>
  <si>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</si>
  <si>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</si>
  <si>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</si>
  <si>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</si>
  <si>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</si>
  <si>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</si>
  <si>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</si>
  <si>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</si>
  <si>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</si>
  <si>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</si>
  <si>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</si>
  <si>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</si>
  <si>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</si>
  <si>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</si>
  <si>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</si>
  <si>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</si>
  <si>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</si>
  <si>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</si>
  <si>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</si>
  <si>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</si>
  <si>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</si>
  <si>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</si>
  <si>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</si>
  <si>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</si>
  <si>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</si>
  <si>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</si>
  <si>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</si>
  <si>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</si>
  <si>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</si>
  <si>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</si>
  <si>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</si>
  <si>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</si>
  <si>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</si>
  <si>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</si>
  <si>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</si>
  <si>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</si>
  <si>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</si>
  <si>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</si>
  <si>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</si>
  <si>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</si>
  <si>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</si>
  <si>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</si>
  <si>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</si>
  <si>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</si>
  <si>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</si>
  <si>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</si>
  <si>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</si>
  <si>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</si>
  <si>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</si>
  <si>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</si>
  <si>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</si>
  <si>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</si>
  <si>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</si>
  <si>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</si>
  <si>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</si>
  <si>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</si>
  <si>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</si>
  <si>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</si>
  <si>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</si>
  <si>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</si>
  <si>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</si>
  <si>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</si>
  <si>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</si>
  <si>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</si>
  <si>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</si>
  <si>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</si>
  <si>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</si>
  <si>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</si>
  <si>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</si>
  <si>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</si>
  <si>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</si>
  <si>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</si>
  <si>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</si>
  <si>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</si>
  <si>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</si>
  <si>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</si>
  <si>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</si>
  <si>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</si>
  <si>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</si>
  <si>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</si>
  <si>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</si>
  <si>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</si>
  <si>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</si>
  <si>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</si>
  <si>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</si>
  <si>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</si>
  <si>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</si>
  <si>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</si>
  <si>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</si>
  <si>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</si>
  <si>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</si>
  <si>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</si>
  <si>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</si>
  <si>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</si>
  <si>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</si>
  <si>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</si>
  <si>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</si>
  <si>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</si>
  <si>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</si>
  <si>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</si>
  <si>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</si>
  <si>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</si>
  <si>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</si>
  <si>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</si>
  <si>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</si>
  <si>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</si>
  <si>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</si>
  <si>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</si>
  <si>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</si>
  <si>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</si>
  <si>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</si>
  <si>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</si>
  <si>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</si>
  <si>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</si>
  <si>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</si>
  <si>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</si>
  <si>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</si>
  <si>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</si>
  <si>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</si>
  <si>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</si>
  <si>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</si>
  <si>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</si>
  <si>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</si>
  <si>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</si>
  <si>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</si>
  <si>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</si>
  <si>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</si>
  <si>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</si>
  <si>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</si>
  <si>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</si>
  <si>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</si>
  <si>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</si>
  <si>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</si>
  <si>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</si>
  <si>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</si>
  <si>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</si>
  <si>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</si>
  <si>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</si>
  <si>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</si>
  <si>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</si>
  <si>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</si>
  <si>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</si>
  <si>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</si>
  <si>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</si>
  <si>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</si>
  <si>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</si>
  <si>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</si>
  <si>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</si>
  <si>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</si>
  <si>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</si>
  <si>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</si>
  <si>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</si>
  <si>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</si>
  <si>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</si>
  <si>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</si>
  <si>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</si>
  <si>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</si>
  <si>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</si>
  <si>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</si>
  <si>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</si>
  <si>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</si>
  <si>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</si>
  <si>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</si>
  <si>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</si>
  <si>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</si>
  <si>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</si>
  <si>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</si>
  <si>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</si>
  <si>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</si>
  <si>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</si>
  <si>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</si>
  <si>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</si>
  <si>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</si>
  <si>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</si>
  <si>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</si>
  <si>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</si>
  <si>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</si>
  <si>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</si>
  <si>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</si>
  <si>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</si>
  <si>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</si>
  <si>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</si>
  <si>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</si>
  <si>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</si>
  <si>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</si>
  <si>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</si>
  <si>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</si>
  <si>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</si>
  <si>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</si>
  <si>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</si>
  <si>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</si>
  <si>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</si>
  <si>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</si>
  <si>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</si>
  <si>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</si>
  <si>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</si>
  <si>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</si>
  <si>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</si>
  <si>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</si>
  <si>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</si>
  <si>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</si>
  <si>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</si>
  <si>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</si>
  <si>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</si>
  <si>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</si>
  <si>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</si>
  <si>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</si>
  <si>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</si>
  <si>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</si>
  <si>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</si>
  <si>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</si>
  <si>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</si>
  <si>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</si>
  <si>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</si>
  <si>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</si>
  <si>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</si>
  <si>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</si>
  <si>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</si>
  <si>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</si>
  <si>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</si>
  <si>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</si>
  <si>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</si>
  <si>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</si>
  <si>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</si>
  <si>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</si>
  <si>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</si>
  <si>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</si>
  <si>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</si>
  <si>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</si>
  <si>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</si>
  <si>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</si>
  <si>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</si>
  <si>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</si>
  <si>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</si>
  <si>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</si>
  <si>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</si>
  <si>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</si>
  <si>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</si>
  <si>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</si>
  <si>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</si>
  <si>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</si>
  <si>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</si>
  <si>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</si>
  <si>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</si>
  <si>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</si>
  <si>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</si>
  <si>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</si>
  <si>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</si>
  <si>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</si>
  <si>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</si>
  <si>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</si>
  <si>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</si>
  <si>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</si>
  <si>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</si>
  <si>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</si>
  <si>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</si>
  <si>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</si>
  <si>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</si>
  <si>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</si>
  <si>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</si>
  <si>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</si>
  <si>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</si>
  <si>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</si>
  <si>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</si>
  <si>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</si>
  <si>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</si>
  <si>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</si>
  <si>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</si>
  <si>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</si>
  <si>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</si>
  <si>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</si>
  <si>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</si>
  <si>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</si>
  <si>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</si>
  <si>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</si>
  <si>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</si>
  <si>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</si>
  <si>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</si>
  <si>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</si>
  <si>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</si>
  <si>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</si>
  <si>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</si>
  <si>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</si>
  <si>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</si>
  <si>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</si>
  <si>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</si>
  <si>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</si>
  <si>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</si>
  <si>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</si>
  <si>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</si>
  <si>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</si>
  <si>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</si>
  <si>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</si>
  <si>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</si>
  <si>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</si>
  <si>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</si>
  <si>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</si>
  <si>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</si>
  <si>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</si>
  <si>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</si>
  <si>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</si>
  <si>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</si>
  <si>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</si>
  <si>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</si>
  <si>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</si>
  <si>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</si>
  <si>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</si>
  <si>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</si>
  <si>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</si>
  <si>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</si>
  <si>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</si>
  <si>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</si>
  <si>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</si>
  <si>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</si>
  <si>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</si>
  <si>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</si>
  <si>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</si>
  <si>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</si>
  <si>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</si>
  <si>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</si>
  <si>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</si>
  <si>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</si>
  <si>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</si>
  <si>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</si>
  <si>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</si>
  <si>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</si>
  <si>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</si>
  <si>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</si>
  <si>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</si>
  <si>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</si>
  <si>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</si>
  <si>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</si>
  <si>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</si>
  <si>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</si>
  <si>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</si>
  <si>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</si>
  <si>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</si>
  <si>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</si>
  <si>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</si>
  <si>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</si>
  <si>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</si>
  <si>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</si>
  <si>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</si>
  <si>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</si>
  <si>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</si>
  <si>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</si>
  <si>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</si>
  <si>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</si>
  <si>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</si>
  <si>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</si>
  <si>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</si>
  <si>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</si>
  <si>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</si>
  <si>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</si>
  <si>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</si>
  <si>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</si>
  <si>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</si>
  <si>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</si>
  <si>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</si>
  <si>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</si>
  <si>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</si>
  <si>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</si>
  <si>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</si>
  <si>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</si>
  <si>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</si>
  <si>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</si>
  <si>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</si>
  <si>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</si>
  <si>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</si>
  <si>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</si>
  <si>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</si>
  <si>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</si>
  <si>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</si>
  <si>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</si>
  <si>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</si>
  <si>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</si>
  <si>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</si>
  <si>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</si>
  <si>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</si>
  <si>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</si>
  <si>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</si>
  <si>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</si>
  <si>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</si>
  <si>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</si>
  <si>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</si>
  <si>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</si>
  <si>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</si>
  <si>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</si>
  <si>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</si>
  <si>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</si>
  <si>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</si>
  <si>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</si>
  <si>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</si>
  <si>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</si>
  <si>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</si>
  <si>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</si>
  <si>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</si>
  <si>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</si>
  <si>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</si>
  <si>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</si>
  <si>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</si>
  <si>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</si>
  <si>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</si>
  <si>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</si>
  <si>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</si>
  <si>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</si>
  <si>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</si>
  <si>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</si>
  <si>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</si>
  <si>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</si>
  <si>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</si>
  <si>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</si>
  <si>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</si>
  <si>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</si>
  <si>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</si>
  <si>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</si>
  <si>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</si>
  <si>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</si>
  <si>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</si>
  <si>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</si>
  <si>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</si>
  <si>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</si>
  <si>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</si>
  <si>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</si>
  <si>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</si>
  <si>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</si>
  <si>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</si>
  <si>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</si>
  <si>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</si>
  <si>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</si>
  <si>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</si>
  <si>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</si>
  <si>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</si>
  <si>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</si>
  <si>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</si>
  <si>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</si>
  <si>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</si>
  <si>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</si>
  <si>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</si>
  <si>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</si>
  <si>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</si>
  <si>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</si>
  <si>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</si>
  <si>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</si>
  <si>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</si>
  <si>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</si>
  <si>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</si>
  <si>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</si>
  <si>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</si>
  <si>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</si>
  <si>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</si>
  <si>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</si>
  <si>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</si>
  <si>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</si>
  <si>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</si>
  <si>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</si>
  <si>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</si>
  <si>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</si>
  <si>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</si>
  <si>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</si>
  <si>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</si>
  <si>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</si>
  <si>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</si>
  <si>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</si>
  <si>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</si>
  <si>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</si>
  <si>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</si>
  <si>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</si>
  <si>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</si>
  <si>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</si>
  <si>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</si>
  <si>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</si>
  <si>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</si>
  <si>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</si>
  <si>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</si>
  <si>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</si>
  <si>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</si>
  <si>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</si>
  <si>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</si>
  <si>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</si>
  <si>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</si>
  <si>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</si>
  <si>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</si>
  <si>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</si>
  <si>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</si>
  <si>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</si>
  <si>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</si>
  <si>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</si>
  <si>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</si>
  <si>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</si>
  <si>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</si>
  <si>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</si>
  <si>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</si>
  <si>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</si>
  <si>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</si>
  <si>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</si>
  <si>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</si>
  <si>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</si>
  <si>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</si>
  <si>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</si>
  <si>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</si>
  <si>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</si>
  <si>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</si>
  <si>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</si>
  <si>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</si>
  <si>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</si>
  <si>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</si>
  <si>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</si>
  <si>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</si>
  <si>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</si>
  <si>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</si>
  <si>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</si>
  <si>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</si>
  <si>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</si>
  <si>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</si>
  <si>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</si>
  <si>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</si>
  <si>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</si>
  <si>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</si>
  <si>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</si>
  <si>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</si>
  <si>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</si>
  <si>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</si>
  <si>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</si>
  <si>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</si>
  <si>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</si>
  <si>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</si>
  <si>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</si>
  <si>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</si>
  <si>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</si>
  <si>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</si>
  <si>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</si>
  <si>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</si>
  <si>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</si>
  <si>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</si>
  <si>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</si>
  <si>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</si>
  <si>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</si>
  <si>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</si>
  <si>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</si>
  <si>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</si>
  <si>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</si>
  <si>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</si>
  <si>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</si>
  <si>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</si>
  <si>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</si>
  <si>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</si>
  <si>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</si>
  <si>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</si>
  <si>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</si>
  <si>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</si>
  <si>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</si>
  <si>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</si>
  <si>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</si>
  <si>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</si>
  <si>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</si>
  <si>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</si>
  <si>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</si>
  <si>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</si>
  <si>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</si>
  <si>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</si>
  <si>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</si>
  <si>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</si>
  <si>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</si>
  <si>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</si>
  <si>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</si>
  <si>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</si>
  <si>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</si>
  <si>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</si>
  <si>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</si>
  <si>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</si>
  <si>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</si>
  <si>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</si>
  <si>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</si>
  <si>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</si>
  <si>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</si>
  <si>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</si>
  <si>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</si>
  <si>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</si>
  <si>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</si>
  <si>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</si>
  <si>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</si>
  <si>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</si>
  <si>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</si>
  <si>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</si>
  <si>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</si>
  <si>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</si>
  <si>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</si>
  <si>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</si>
  <si>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</si>
  <si>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</si>
  <si>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</si>
  <si>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</si>
  <si>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</si>
  <si>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</si>
  <si>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</si>
  <si>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</si>
  <si>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</si>
  <si>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</si>
  <si>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</si>
  <si>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</si>
  <si>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</si>
  <si>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</si>
  <si>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</si>
  <si>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</si>
  <si>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</si>
  <si>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</si>
  <si>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</si>
  <si>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</si>
  <si>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</si>
  <si>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</si>
  <si>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</si>
  <si>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</si>
  <si>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</si>
  <si>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</si>
  <si>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</si>
  <si>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</si>
  <si>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</si>
  <si>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</si>
  <si>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</si>
  <si>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</si>
  <si>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</si>
  <si>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</si>
  <si>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</si>
  <si>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</si>
  <si>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</si>
  <si>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</si>
  <si>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</si>
  <si>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</si>
  <si>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</si>
  <si>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</si>
  <si>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</si>
  <si>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</si>
  <si>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</si>
  <si>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</si>
  <si>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</si>
  <si>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</si>
  <si>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</si>
  <si>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</si>
  <si>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</si>
  <si>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</si>
  <si>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</si>
  <si>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</si>
  <si>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</si>
  <si>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</si>
  <si>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</si>
  <si>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</si>
  <si>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</si>
  <si>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</si>
  <si>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</si>
  <si>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</si>
  <si>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</si>
  <si>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</si>
  <si>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</si>
  <si>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</si>
  <si>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</si>
  <si>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</si>
  <si>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</si>
  <si>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</si>
  <si>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</si>
  <si>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</si>
  <si>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</si>
  <si>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</si>
  <si>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</si>
  <si>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</si>
  <si>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</si>
  <si>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</si>
  <si>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</si>
  <si>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</si>
  <si>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</si>
  <si>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</si>
  <si>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</si>
  <si>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</si>
  <si>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</si>
  <si>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</si>
  <si>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</si>
  <si>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</si>
  <si>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</si>
  <si>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</si>
  <si>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</si>
  <si>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</si>
  <si>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</si>
  <si>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</si>
  <si>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</si>
  <si>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</si>
  <si>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</si>
  <si>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</si>
  <si>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</si>
  <si>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</si>
  <si>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</si>
  <si>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</si>
  <si>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</si>
  <si>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</si>
  <si>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</si>
  <si>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</si>
  <si>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</si>
  <si>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</si>
  <si>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</si>
  <si>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</si>
  <si>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</si>
  <si>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</si>
  <si>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</si>
  <si>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</si>
  <si>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</si>
  <si>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</si>
  <si>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</si>
  <si>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</si>
  <si>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</si>
  <si>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</si>
  <si>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</si>
  <si>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</si>
  <si>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</si>
  <si>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</si>
  <si>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</si>
  <si>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</si>
  <si>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</si>
  <si>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</si>
  <si>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</si>
  <si>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</si>
  <si>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</si>
  <si>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</si>
  <si>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</si>
  <si>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</si>
  <si>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</si>
  <si>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</si>
  <si>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</si>
  <si>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</si>
  <si>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</si>
  <si>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</si>
  <si>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</si>
  <si>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</si>
  <si>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</si>
  <si>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</si>
  <si>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</si>
  <si>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</si>
  <si>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</si>
  <si>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</si>
  <si>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</si>
  <si>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</si>
  <si>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</si>
  <si>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</si>
  <si>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</si>
  <si>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</si>
  <si>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</si>
  <si>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</si>
  <si>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</si>
  <si>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</si>
  <si>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</si>
  <si>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</si>
  <si>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</si>
  <si>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</si>
  <si>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</si>
  <si>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</si>
  <si>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</si>
  <si>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</si>
  <si>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</si>
  <si>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</si>
  <si>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</si>
  <si>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</si>
  <si>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</si>
  <si>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</si>
  <si>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</si>
  <si>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</si>
  <si>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</si>
  <si>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</si>
  <si>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</si>
  <si>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</si>
  <si>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</si>
  <si>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</si>
  <si>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</si>
  <si>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</si>
  <si>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</si>
  <si>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</si>
  <si>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</si>
  <si>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</si>
  <si>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</si>
  <si>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</si>
  <si>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</si>
  <si>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</si>
  <si>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</si>
  <si>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</si>
  <si>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</si>
  <si>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</si>
  <si>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</si>
  <si>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</si>
  <si>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</si>
  <si>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</si>
  <si>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</si>
  <si>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</si>
  <si>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</si>
  <si>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</si>
  <si>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</si>
  <si>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</si>
  <si>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</si>
  <si>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</si>
  <si>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</si>
  <si>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</si>
  <si>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</si>
  <si>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</si>
  <si>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</si>
  <si>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</si>
  <si>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</si>
  <si>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</si>
  <si>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</si>
  <si>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</si>
  <si>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</si>
  <si>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</si>
  <si>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</si>
  <si>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</si>
  <si>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</si>
  <si>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</si>
  <si>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</si>
  <si>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</si>
  <si>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</si>
  <si>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</si>
  <si>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</si>
  <si>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</si>
  <si>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</si>
  <si>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</si>
  <si>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</si>
  <si>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</si>
  <si>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</si>
  <si>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</si>
  <si>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</si>
  <si>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</si>
  <si>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</si>
  <si>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</si>
  <si>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</si>
  <si>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</si>
  <si>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</si>
  <si>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</si>
  <si>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</si>
  <si>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</si>
  <si>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</si>
  <si>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</si>
  <si>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</si>
  <si>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</si>
  <si>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</si>
  <si>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</si>
  <si>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</si>
  <si>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</si>
  <si>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</si>
  <si>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</si>
  <si>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</si>
  <si>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</si>
  <si>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</si>
  <si>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</si>
  <si>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</si>
  <si>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</si>
  <si>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</si>
  <si>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</si>
  <si>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</si>
  <si>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</si>
  <si>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</si>
  <si>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</si>
  <si>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</si>
  <si>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</si>
  <si>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</si>
  <si>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</si>
  <si>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</si>
  <si>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</si>
  <si>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</si>
  <si>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</si>
  <si>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</si>
  <si>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</si>
  <si>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</si>
  <si>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</si>
  <si>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</si>
  <si>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</si>
  <si>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</si>
  <si>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</si>
  <si>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</si>
  <si>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</si>
  <si>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</si>
  <si>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</si>
  <si>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</si>
  <si>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</si>
  <si>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</si>
  <si>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</si>
  <si>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</si>
  <si>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</si>
  <si>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</si>
  <si>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</si>
  <si>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</si>
  <si>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</si>
  <si>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</si>
  <si>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</si>
  <si>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</si>
  <si>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</si>
  <si>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</si>
  <si>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</si>
  <si>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</si>
  <si>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</si>
  <si>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</si>
  <si>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</si>
  <si>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</si>
  <si>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</si>
  <si>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</si>
  <si>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</si>
  <si>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</si>
  <si>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</si>
  <si>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</si>
  <si>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</si>
  <si>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</si>
  <si>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</si>
  <si>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</si>
  <si>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</si>
  <si>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</si>
  <si>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</si>
  <si>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</si>
  <si>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</si>
  <si>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</si>
  <si>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</si>
  <si>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</si>
  <si>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</si>
  <si>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</si>
  <si>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</si>
  <si>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</si>
  <si>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</si>
  <si>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</si>
  <si>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</si>
  <si>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</si>
  <si>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</si>
  <si>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</si>
  <si>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</si>
  <si>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</si>
  <si>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</si>
  <si>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</si>
  <si>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</si>
  <si>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</si>
  <si>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</si>
  <si>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</si>
  <si>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</si>
  <si>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</si>
  <si>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</si>
  <si>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</si>
  <si>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</si>
  <si>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</si>
  <si>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</si>
  <si>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</si>
  <si>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</si>
  <si>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</si>
  <si>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</si>
  <si>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</si>
  <si>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</si>
  <si>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</si>
  <si>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</si>
  <si>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</si>
  <si>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</si>
  <si>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</si>
  <si>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</si>
  <si>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</si>
  <si>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</si>
  <si>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</si>
  <si>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</si>
  <si>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</si>
  <si>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</si>
  <si>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</si>
  <si>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</si>
  <si>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</si>
  <si>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</si>
  <si>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</si>
  <si>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</si>
  <si>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</si>
  <si>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</si>
  <si>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</si>
  <si>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</si>
  <si>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</si>
  <si>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</si>
  <si>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</si>
  <si>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</si>
  <si>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</si>
  <si>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</si>
  <si>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</si>
  <si>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</si>
  <si>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</si>
  <si>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</si>
  <si>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</si>
  <si>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</si>
  <si>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</si>
  <si>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</si>
  <si>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</si>
  <si>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</si>
  <si>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</si>
  <si>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</si>
  <si>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</si>
  <si>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</si>
  <si>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40 min</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</si>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</sst>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308.50451145833358</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2.9094791665556841E-2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1.5958217591105495E-2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45971.45293738426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45971.45293738426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45971.45293738426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45971.45293738426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45971.45293738426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45971.45293738426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45971.45293738426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45971.45293738426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45971.45293738426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45971.45293738426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45971.45293738426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45971.45293738426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45971.45293738426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45971.45293738426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45971.45293738426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45971.45293738426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45971.45293738426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45971.45293738426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45971.45293738426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45971.45293738426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45971.45293738426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45971.45293738426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45971.45293738426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45971.45293738426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45971.45293738426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45971.45293738426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45971.45293738426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45971.45293738426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45971.45293738426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45971.45293738426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45971.45293738426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45971.45293738426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45971.45293738426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45971.45293738426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45971.45293738426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45971.45293738426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45971.45293738426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45971.45293738426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45971.45293738426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45971.45293738426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45971.45293738426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45971.45293738426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45971.45293738426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45971.45293738426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45971.45293738426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45971.45293738426</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45971.45293738426</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146.45309942129825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0.2644998842588393</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0.14684942129679257</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5" ca="1" si="1">IFERROR(NOW()-F6,"-")</f>
        <v>0.12319201388891088</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45971.45293738426</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9.2568287072936073E-3</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45971.45293738426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45971.45293738426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45971.45293738426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R2</v>
      </c>
      <c r="C12" s="18"/>
      <c r="D12" s="18" t="s">
        <v>17814</v>
      </c>
      <c r="E12" s="103"/>
      <c r="F12" s="104"/>
      <c r="G12" s="105">
        <f t="shared" ca="1" si="1"/>
        <v>45971.45293738426</v>
      </c>
      <c r="H12" s="104"/>
      <c r="I12" s="18" t="str">
        <f>IFERROR(VLOOKUP(D12,DB!A:F,6,0),"")</f>
        <v>SCECO</v>
      </c>
      <c r="J12" s="18" t="str">
        <f>IFERROR(VLOOKUP(D12,DB!A:G,7,0),"")</f>
        <v>In progress+No BB Design</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45971.45293738426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45971.45293738426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45971.45293738426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45971.45293738426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45971.45293738426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45971.45293738426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45971.45293738426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45971.45293738426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45971.45293738426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45971.45293738426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45971.45293738426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45971.45293738426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45971.45293738426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45971.45293738426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45971.45293738426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45971.45293738426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45971.45293738426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45971.45293738426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45971.45293738426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45971.45293738426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45971.45293738426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45971.45293738426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45971.45293738426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ref="G36:G67" ca="1" si="2">IFERROR(NOW()-F36,"-")</f>
        <v>45971.45293738426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45971.45293738426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45971.45293738426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45971.45293738426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45971.45293738426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45971.45293738426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27"/>
      <c r="B42" s="128" t="str">
        <f>IFERROR(VLOOKUP(D42,DB!A:K,11,0),"")</f>
        <v/>
      </c>
      <c r="C42" s="128"/>
      <c r="D42" s="128"/>
      <c r="E42" s="129"/>
      <c r="F42" s="130"/>
      <c r="G42" s="131">
        <f t="shared" ca="1" si="2"/>
        <v>45971.45293738426</v>
      </c>
      <c r="H42" s="130"/>
      <c r="I42" s="128" t="str">
        <f>IFERROR(VLOOKUP(D42,DB!A:F,6,0),"")</f>
        <v/>
      </c>
      <c r="J42" s="128" t="str">
        <f>IFERROR(VLOOKUP(D42,DB!A:G,7,0),"")</f>
        <v/>
      </c>
      <c r="K42" s="132"/>
      <c r="L42" s="128" t="str">
        <f>IFERROR(VLOOKUP(D42,DB!A:I,9,0),"")</f>
        <v/>
      </c>
      <c r="M42" s="128"/>
      <c r="N42" s="128"/>
      <c r="O42" s="128"/>
      <c r="P42" s="128"/>
      <c r="Q42" s="128"/>
      <c r="R42" s="128"/>
      <c r="S42" s="128"/>
      <c r="T42" s="128"/>
      <c r="U42" s="128"/>
      <c r="V42" s="128"/>
      <c r="W42" s="128"/>
      <c r="X42" s="128"/>
      <c r="Y42" s="128"/>
      <c r="Z42" s="128"/>
      <c r="AA42" s="128"/>
      <c r="AB42" s="128"/>
      <c r="AC42" s="128"/>
      <c r="AD42" s="128"/>
      <c r="AE42" s="128"/>
      <c r="AF42" s="128"/>
      <c r="AG42" s="128"/>
      <c r="AH42" s="128"/>
      <c r="AI42" s="128"/>
      <c r="AJ42" s="128"/>
      <c r="AK42" s="128"/>
      <c r="AL42" s="128"/>
      <c r="AM42" s="128"/>
      <c r="AN42" s="128"/>
      <c r="AO42" s="128"/>
      <c r="AP42" s="128"/>
      <c r="AQ42" s="128"/>
      <c r="AR42" s="128"/>
      <c r="AS42" s="128"/>
      <c r="AT42" s="128"/>
      <c r="AU42" s="128"/>
      <c r="AV42" s="128"/>
      <c r="AW42" s="128"/>
      <c r="AX42" s="128"/>
      <c r="AY42" s="128"/>
      <c r="AZ42" s="128"/>
      <c r="BA42" s="128"/>
      <c r="BB42" s="128"/>
      <c r="BC42" s="128"/>
      <c r="BD42" s="128"/>
      <c r="BE42" s="128"/>
      <c r="BF42" s="128"/>
      <c r="BG42" s="128"/>
      <c r="BH42" s="128"/>
      <c r="BI42" s="128"/>
      <c r="BJ42" s="128"/>
      <c r="BK42" s="128"/>
      <c r="BL42" s="128"/>
      <c r="BM42" s="128"/>
      <c r="BN42" s="128"/>
      <c r="BO42" s="128"/>
      <c r="BP42" s="128"/>
      <c r="BQ42" s="128"/>
      <c r="BR42" s="128"/>
      <c r="BS42" s="128"/>
      <c r="BT42" s="128"/>
      <c r="BU42" s="128"/>
      <c r="BV42" s="128"/>
      <c r="BW42" s="128"/>
      <c r="BX42" s="128"/>
      <c r="BY42" s="128"/>
      <c r="BZ42" s="128"/>
      <c r="CA42" s="128"/>
      <c r="CB42" s="128"/>
      <c r="CC42" s="128"/>
      <c r="CD42" s="128"/>
      <c r="CE42" s="128"/>
      <c r="CF42" s="128"/>
      <c r="CG42" s="128"/>
      <c r="CH42" s="128"/>
      <c r="CI42" s="128"/>
      <c r="CJ42" s="13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1.371284721972188E-2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45971.45293738426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45971.45293738426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45971.45293738426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45971.45293738426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45971.45293738426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45971.45293738426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45971.45293738426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45971.45293738426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45971.45293738426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45971.45293738426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45971.45293738426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45971.45293738426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45971.45293738426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45971.45293738426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45971.45293738426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45971.45293738426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45971.45293738426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45971.45293738426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45971.45293738426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45971.45293738426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45971.45293738426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45971.45293738426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45971.45293738426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45971.45293738426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45971.45293738426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45971.45293738426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45971.45293738426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45971.45293738426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45971.45293738426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45971.45293738426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45971.45293738426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45971.45293738426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45971.45293738426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45971.45293738426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45971.45293738426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45971.45293738426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45971.45293738426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45971.45293738426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45971.45293738426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45971.45293738426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45971.45293738426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45971.45293738426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45971.45293738426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45971.45293738426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45971.45293738426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45971.45293738426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45971.45293738426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45971.45293738426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45971.45293738426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45971.45293738426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45971.45293738426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45971.45293738426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45971.45293738426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45971.45293738426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45971.45293738426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45971.45293738426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45971.45293738426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45971.45293738426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45971.45293738426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45971.45293738426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45971.45293738426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45971.45293738426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45971.45293738426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45971.45293738426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45971.45293738426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45971.45293738426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45971.45293738426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45971.45293738426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45971.45293738426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45971.45293738426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45971.45293738426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45971.45293738426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45971.45293738426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45971.45293738426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45971.45293738426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45971.45293738426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45971.45293738426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45971.45293738426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45971.45293738426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45971.45293738426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45971.45293738426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45971.45293738426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45971.45293738426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45971.45293738426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45971.45293738426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45971.45293738426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45971.45293738426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45971.45293738426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45971.45293738426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45971.45293738426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45971.45293738426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45971.45293738426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45971.45293738426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45971.45293738426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45971.45293738426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45971.45293738426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45971.45293738426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45971.45293738426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45971.45293738426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45971.45293738426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45971.45293738426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45971.45293738426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45971.45293738426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45971.45293738426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45971.45293738426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45971.45293738426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45971.45293738426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45971.45293738426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45971.45293738426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45971.45293738426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45971.45293738426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45971.45293738426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45971.45293738426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45971.45293738426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45971.45293738426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45971.45293738426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45971.45293738426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45971.45293738426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45971.45293738426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45971.45293738426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45971.45293738426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45971.45293738426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45971.45293738426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45971.45293738426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45971.45293738426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45971.45293738426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45971.45293738426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45971.45293738426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45971.45293738426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45971.45293738426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45971.45293738426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45971.45293738426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45971.45293738426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45971.45293738426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45971.45293738426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45971.45293738426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45971.45293738426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45971.45293738426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45971.45293738426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45971.45293738426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45971.45293738426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45971.45293738426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45971.45293738426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45971.45293738426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45971.45293738426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45971.45293738426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45971.45293738426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45971.45293738426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45971.45293738426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45971.45293738426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45971.45293738426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45971.45293738426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45971.45293738426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45971.45293738426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45971.45293738426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45971.45293738426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45971.45293738426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45971.45293738426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45971.45293738426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45971.45293738426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45971.45293738426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45971.45293738426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45971.45293738426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45971.45293738426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45971.45293738426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45971.45293738426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45971.45293738426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45971.45293738426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45971.45293738426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45971.45293738426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45971.45293738426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45971.45293738426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45971.45293738426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45971.45293738426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45971.45293738426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45971.45293738426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45971.45293738426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45971.45293738426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45971.45293738426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45971.45293738426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45971.45293738426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45971.45293738426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45971.45293738426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45971.45293738426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45971.45293738426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45971.45293738426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45971.45293738426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45971.45293738426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45971.45293738426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45971.45293738426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45971.45293738426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45971.45293738426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45971.45293738426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45971.45293738426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45971.45293738426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45971.45293738426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45971.45293738426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45971.45293738426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45971.45293738426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45971.45293738426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45971.45293738426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45971.45293738426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45971.45293738426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45971.45293738426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45971.45293738426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45971.45293738426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45971.45293738426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45971.45293738426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45971.45293738426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45971.45293738426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45971.45293738426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45971.45293738426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45971.45293738426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45971.45293738426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45971.45293738426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45971.45293738426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45971.45293738426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45971.45293738426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45971.45293738426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45971.45293738426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45971.45293738426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45971.45293738426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45971.45293738426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45971.45293738426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45971.45293738426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45971.45293738426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45971.45293738426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45971.45293738426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45971.45293738426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45971.45293738426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45971.45293738426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45971.45293738426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45971.45293738426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45971.45293738426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45971.45293738426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45971.45293738426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45971.45293738426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45971.45293738426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45971.45293738426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45971.45293738426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45971.45293738426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45971.45293738426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45971.45293738426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45971.45293738426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45971.45293738426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45971.45293738426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45971.45293738426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45971.45293738426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45971.45293738426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45971.45293738426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45971.45293738426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45971.45293738426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45971.45293738426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45971.45293738426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45971.45293738426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45971.45293738426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45971.45293738426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45971.45293738426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45971.45293738426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45971.45293738426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45971.45293738426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45971.45293738426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45971.45293738426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45971.45293738426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45971.45293738426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45971.45293738426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45971.45293738426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45971.45293738426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45971.45293738426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45971.45293738426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45971.45293738426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45971.45293738426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45971.45293738426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45971.45293738426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45971.45293738426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45971.45293738426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45971.45293738426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45971.45293738426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45971.45293738426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45971.45293738426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45971.45293738426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45971.45293738426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45971.45293738426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45971.45293738426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45971.45293738426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45971.45293738426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45971.45293738426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45971.45293738426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45971.45293738426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45971.45293738426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45971.45293738426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45971.45293738426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45971.45293738426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45971.45293738426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45971.45293738426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45971.45293738426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45971.45293738426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45971.45293738426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45971.45293738426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45971.45293738426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45971.45293738426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45971.45293738426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45971.45293738426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45971.45293738426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45971.45293738426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45971.45293738426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45971.45293738426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45971.45293738426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45971.45293738426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45971.45293738426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45971.45293738426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45971.45293738426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45971.45293738426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45971.45293738426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45971.45293738426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45971.45293738426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45971.45293738426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45971.45293738426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45971.45293738426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45971.45293738426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45971.45293738426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45971.45293738426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45971.45293738426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45971.45293738426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45971.45293738426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45971.45293738426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45971.45293738426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45971.45293738426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45971.45293738426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45971.45293738426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45971.45293738426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45971.45293738426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45971.45293738426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45971.45293738426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45971.45293738426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45971.45293738426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45971.45293738426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45971.45293738426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45971.45293738426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45971.45293738426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45971.45293738426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45971.45293738426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45971.45293738426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45971.45293738426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45971.45293738426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45971.45293738426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45971.45293738426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45971.45293738426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45971.45293738426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45971.45293738426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45971.45293738426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45971.45293738426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45971.45293738426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45971.45293738426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45971.45293738426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45971.45293738426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45971.45293738426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45971.45293738426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45971.45293738426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45971.45293738426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45971.45293738426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45971.45293738426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45971.45293738426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45971.45293738426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45971.45293738426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45971.45293738426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45971.45293738426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45971.45293738426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45971.45293738426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45971.45293738426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45971.45293738426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45971.45293738426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45971.45293738426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45971.45293738426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45971.45293738426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45971.45293738426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45971.45293738426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45971.45293738426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45971.45293738426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45971.45293738426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45971.45293738426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45971.45293738426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45971.45293738426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45971.45293738426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45971.45293738426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45971.45293738426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45971.45293738426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45971.45293738426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45971.45293738426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45971.45293738426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45971.45293738426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45971.45293738426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45971.45293738426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45971.45293738426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45971.45293738426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45971.45293738426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45971.45293738426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45971.45293738426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45971.45293738426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45971.45293738426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45971.45293738426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45971.45293738426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45971.45293738426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45971.45293738426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45971.45293738426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45971.45293738426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45971.45293738426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45971.45293738426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45971.45293738426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45971.45293738426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45971.45293738426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45971.45293738426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45971.45293738426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45971.45293738426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45971.45293738426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45971.45293738426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45971.45293738426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45971.45293738426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45971.45293738426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45971.45293738426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45971.45293738426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45971.45293738426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45971.45293738426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45971.45293738426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45971.45293738426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45971.45293738426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45971.45293738426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45971.45293738426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45971.45293738426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45971.45293738426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45971.45293738426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45971.45293738426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45971.45293738426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45971.45293738426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45971.45293738426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45971.45293738426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45971.45293738426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45971.45293738426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45971.45293738426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45971.45293738426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45971.45293738426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45971.45293738426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45971.45293738426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45971.45293738426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45971.45293738426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45971.45293738426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45971.45293738426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45971.45293738426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45971.45293738426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45971.45293738426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45971.45293738426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45971.45293738426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45971.45293738426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45971.45293738426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45971.45293738426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45971.45293738426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45971.45293738426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45971.45293738426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45971.45293738426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45971.45293738426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45971.45293738426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45971.45293738426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45971.45293738426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45971.45293738426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45971.45293738426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45971.45293738426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45971.45293738426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45971.45293738426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45971.45293738426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45971.45293738426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45971.45293738426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45971.45293738426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45971.45293738426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45971.45293738426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45971.45293738426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45971.45293738426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45971.45293738426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45971.45293738426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45971.45293738426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45971.45293738426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45971.45293738426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45971.45293738426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45971.45293738426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45971.45293738426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45971.45293738426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45971.45293738426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45971.45293738426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45971.45293738426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45971.45293738426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45971.45293738426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45971.45293738426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45971.45293738426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45971.45293738426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45971.45293738426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45971.45293738426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45971.45293738426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45971.45293738426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45971.45293738426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45971.45293738426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45971.45293738426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45971.45293738426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45971.45293738426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45971.45293738426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45971.45293738426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45971.45293738426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45971.45293738426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45971.45293738426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45971.45293738426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45971.45293738426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45971.45293738426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45971.45293738426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45971.45293738426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45971.45293738426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45971.45293738426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45971.45293738426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45971.45293738426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45971.45293738426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45971.45293738426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45971.45293738426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45971.45293738426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45971.45293738426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45971.45293738426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45971.45293738426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45971.45293738426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45971.45293738426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45971.45293738426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45971.45293738426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45971.45293738426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45971.45293738426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45971.45293738426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45971.45293738426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45971.45293738426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45971.45293738426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45971.45293738426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45971.45293738426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45971.45293738426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45971.45293738426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45971.45293738426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45971.45293738426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45971.45293738426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45971.45293738426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45971.45293738426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45971.45293738426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45971.45293738426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45971.45293738426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45971.45293738426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45971.45293738426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45971.45293738426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45971.45293738426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45971.45293738426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45971.45293738426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45971.45293738426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45971.45293738426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45971.45293738426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45971.45293738426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45971.45293738426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45971.45293738426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45971.45293738426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45971.45293738426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45971.45293738426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45971.45293738426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45971.45293738426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45971.45293738426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45971.45293738426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45971.45293738426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45971.45293738426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45971.45293738426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45971.45293738426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45971.45293738426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45971.45293738426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45971.45293738426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45971.45293738426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45971.45293738426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45971.45293738426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45971.45293738426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45971.45293738426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45971.45293738426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45971.45293738426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45971.45293738426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45971.45293738426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45971.45293738426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45971.45293738426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45971.45293738426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45971.45293738426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45971.45293738426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45971.45293738426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45971.45293738426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45971.45293738426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45971.45293738426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45971.45293738426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45971.45293738426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45971.45293738426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45971.45293738426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45971.45293738426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45971.45293738426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45971.45293738426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45971.45293738426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45971.45293738426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45971.45293738426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45971.45293738426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45971.45293738426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45971.45293738426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45971.45293738426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45971.45293738426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45971.45293738426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45971.45293738426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45971.45293738426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45971.45293738426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45971.45293738426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45971.45293738426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45971.45293738426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45971.45293738426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45971.45293738426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45971.45293738426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45971.45293738426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45971.45293738426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45971.45293738426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45971.45293738426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45971.45293738426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45971.45293738426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45971.45293738426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45971.45293738426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45971.45293738426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45971.45293738426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45971.45293738426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45971.45293738426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45971.45293738426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45971.45293738426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45971.45293738426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45971.45293738426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45971.45293738426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45971.45293738426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45971.45293738426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45971.45293738426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45971.45293738426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45971.45293738426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45971.45293738426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45971.45293738426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45971.45293738426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45971.45293738426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45971.45293738426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45971.45293738426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45971.45293738426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45971.45293738426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45971.45293738426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45971.45293738426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45971.45293738426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45971.45293738426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45971.45293738426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45971.45293738426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45971.45293738426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45971.45293738426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45971.45293738426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45971.45293738426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45971.45293738426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45971.45293738426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45971.45293738426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45971.45293738426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45971.45293738426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45971.45293738426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45971.45293738426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45971.45293738426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45971.45293738426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45971.45293738426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45971.45293738426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45971.45293738426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45971.45293738426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45971.45293738426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45971.45293738426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45971.45293738426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45971.45293738426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45971.45293738426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45971.45293738426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45971.45293738426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45971.45293738426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45971.45293738426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45971.45293738426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45971.45293738426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45971.45293738426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45971.45293738426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45971.45293738426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45971.45293738426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45971.45293738426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45971.45293738426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45971.45293738426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45971.45293738426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45971.45293738426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45971.45293738426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45971.45293738426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45971.45293738426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45971.45293738426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45971.45293738426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45971.45293738426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45971.45293738426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45971.45293738426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45971.45293738426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45971.45293738426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45971.45293738426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45971.45293738426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45971.45293738426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45971.45293738426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45971.45293738426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45971.45293738426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45971.45293738426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45971.45293738426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45971.45293738426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45971.45293738426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45971.45293738426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45971.45293738426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45971.45293738426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45971.45293738426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45971.45293738426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45971.45293738426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45971.45293738426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45971.45293738426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45971.45293738426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45971.45293738426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45971.45293738426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45971.45293738426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45971.45293738426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45971.45293738426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45971.45293738426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45971.45293738426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45971.45293738426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45971.45293738426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45971.45293738426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45971.45293738426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45971.45293738426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45971.45293738426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45971.45293738426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45971.45293738426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45971.45293738426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45971.45293738426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45971.45293738426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45971.45293738426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45971.45293738426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45971.45293738426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45971.45293738426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45971.45293738426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45971.45293738426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45971.45293738426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45971.45293738426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45971.45293738426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45971.45293738426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45971.45293738426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45971.45293738426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45971.45293738426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45971.45293738426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45971.45293738426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45971.45293738426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45971.45293738426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45971.45293738426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45971.45293738426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45971.45293738426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45971.45293738426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45971.45293738426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45971.45293738426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45971.45293738426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45971.45293738426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45971.45293738426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45971.45293738426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45971.45293738426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45971.45293738426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45971.45293738426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45971.45293738426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45971.45293738426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45971.45293738426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45971.45293738426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45971.45293738426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45971.45293738426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45971.45293738426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45971.45293738426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45971.45293738426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45971.45293738426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45971.45293738426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45971.45293738426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45971.45293738426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45971.45293738426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45971.45293738426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45971.45293738426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45971.45293738426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45971.45293738426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45971.45293738426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45971.45293738426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45971.45293738426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45971.45293738426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45971.45293738426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45971.45293738426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45971.45293738426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45971.45293738426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45971.45293738426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45971.45293738426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45971.45293738426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45971.45293738426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45971.45293738426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45971.45293738426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45971.45293738426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45971.45293738426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45971.45293738426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45971.45293738426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45971.45293738426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45971.45293738426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45971.45293738426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45971.45293738426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45971.45293738426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45971.45293738426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45971.45293738426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45971.45293738426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45971.45293738426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45971.45293738426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45971.45293738426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45971.45293738426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45971.45293738426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45971.45293738426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45971.45293738426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45971.45293738426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45971.45293738426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45971.45293738426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45971.45293738426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45971.45293738426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45971.45293738426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45971.45293738426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45971.45293738426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45971.45293738426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45971.45293738426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45971.45293738426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45971.45293738426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45971.45293738426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45971.45293738426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45971.45293738426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45971.45293738426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45971.45293738426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45971.45293738426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45971.45293738426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45971.45293738426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45971.45293738426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45971.45293738426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45971.45293738426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45971.45293738426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45971.45293738426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45971.45293738426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45971.45293738426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45971.45293738426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45971.45293738426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45971.45293738426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45971.45293738426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45971.45293738426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45971.45293738426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45971.45293738426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45971.45293738426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45971.45293738426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45971.45293738426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45971.45293738426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45971.45293738426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45971.45293738426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45971.45293738426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45971.45293738426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45971.45293738426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45971.45293738426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45971.45293738426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45971.45293738426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45971.45293738426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45971.45293738426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45971.45293738426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45971.45293738426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45971.45293738426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45971.45293738426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45971.45293738426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45971.45293738426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45971.45293738426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45971.45293738426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45971.45293738426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45971.45293738426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45971.45293738426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45971.45293738426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45971.45293738426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45971.45293738426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45971.45293738426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45971.45293738426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45971.45293738426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45971.45293738426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45971.45293738426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45971.45293738426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45971.45293738426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45971.45293738426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45971.45293738426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45971.45293738426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45971.45293738426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45971.45293738426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45971.45293738426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45971.45293738426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45971.45293738426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45971.45293738426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45971.45293738426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45971.45293738426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45971.45293738426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45971.45293738426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45971.45293738426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45971.45293738426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45971.45293738426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45971.45293738426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45971.45293738426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45971.45293738426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45971.45293738426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45971.45293738426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45971.45293738426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45971.45293738426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45971.45293738426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45971.45293738426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45971.45293738426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45971.45293738426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45971.45293738426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45971.45293738426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45971.45293738426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45971.45293738426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45971.45293738426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45971.45293738426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45971.45293738426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45971.45293738426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45971.45293738426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45971.45293738426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45971.45293738426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45971.45293738426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45971.45293738426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45971.45293738426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45971.45293738426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45971.45293738426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45971.45293738426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45971.45293738426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45971.45293738426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45971.45293738426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45971.45293738426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45971.45293738426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45971.45293738426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45971.45293738426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45971.45293738426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45971.45293738426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45971.45293738426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45971.45293738426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45971.45293738426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45971.45293738426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45971.45293738426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45971.45293738426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45971.45293738426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45971.45293738426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45971.45293738426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45971.45293738426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45971.45293738426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45971.45293738426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45971.45293738426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45971.45293738426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45971.45293738426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45971.45293738426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45971.45293738426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45971.45293738426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45971.45293738426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45971.45293738426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45971.45293738426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45971.45293738426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45971.45293738426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45971.45293738426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45971.45293738426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45971.45293738426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45971.45293738426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45971.45293738426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45971.45293738426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45971.45293738426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45971.45293738426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45971.45293738426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45971.45293738426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45971.45293738426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45971.45293738426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45971.45293738426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45971.45293738426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45971.45293738426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45971.45293738426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45971.45293738426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45971.45293738426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45971.45293738426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45971.45293738426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45971.45293738426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45971.45293738426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45971.45293738426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45971.45293738426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45971.45293738426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45971.45293738426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45971.45293738426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45971.45293738426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45971.45293738426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45971.45293738426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45971.45293738426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45971.45293738426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45971.45293738426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45971.45293738426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45971.45293738426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45971.45293738426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45971.45293738426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45971.45293738426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45971.45293738426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45971.45293738426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45971.45293738426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45971.45293738426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45971.45293738426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45971.45293738426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45971.45293738426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45971.45293738426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45971.45293738426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45971.45293738426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45971.45293738426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45971.45293738426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45971.45293738426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45971.45293738426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45971.45293738426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45971.45293738426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45971.45293738426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45971.45293738426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45971.45293738426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45971.45293738426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45971.45293738426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45971.45293738426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45971.45293738426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45971.45293738426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45971.45293738426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45971.45293738426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45971.45293738426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45971.45293738426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45971.45293738426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45971.45293738426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45971.45293738426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45971.45293738426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45971.45293738426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45971.45293738426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45971.45293738426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45971.45293738426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45971.45293738426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45971.45293738426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45971.45293738426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45971.45293738426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45971.45293738426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45971.45293738426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45971.45293738426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45971.45293738426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45971.45293738426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45971.45293738426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45971.45293738426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45971.45293738426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45971.45293738426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45971.45293738426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45971.45293738426</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267.97221979166352</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2</v>
      </c>
      <c r="D3" s="92" t="s">
        <v>28742</v>
      </c>
      <c r="E3" s="95" t="s">
        <v>39021</v>
      </c>
      <c r="F3" s="96">
        <v>45971.446111111109</v>
      </c>
      <c r="G3" s="97">
        <f ca="1">IFERROR(NOW()-F3,"")</f>
        <v>6.8262731510913E-3</v>
      </c>
      <c r="H3" s="96">
        <v>45971.431620370371</v>
      </c>
      <c r="I3" s="135" t="str">
        <f>IFERROR(VLOOKUP(D3,DB!A:F,6,0),"")</f>
        <v>SCECO</v>
      </c>
      <c r="J3" s="135" t="str">
        <f>IFERROR(VLOOKUP(D3,DB!A:G,7,0),"")</f>
        <v>Dead+Vandalized</v>
      </c>
      <c r="K3" s="98" t="s">
        <v>39122</v>
      </c>
      <c r="L3" s="92" t="str">
        <f>IFERROR(VLOOKUP(D3,DB!A:I,9,0),"")</f>
        <v>Latis</v>
      </c>
    </row>
    <row r="4" spans="1:16" ht="15" customHeight="1">
      <c r="A4" s="135"/>
      <c r="B4" s="135" t="str">
        <f>IFERROR(VLOOKUP(D4,DB!A:K,11,0),"")</f>
        <v/>
      </c>
      <c r="C4" s="94"/>
      <c r="D4" s="92"/>
      <c r="E4" s="95"/>
      <c r="F4" s="96"/>
      <c r="G4" s="97">
        <f ca="1">IFERROR(NOW()-F4,"")</f>
        <v>45971.45293738426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45971.45293738426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45971.45293738426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45971.45293738426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45971.45293738426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45971.45293738426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45971.45293738426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45971.45293738426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45971.45293738426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45971.45293738426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45971.45293738426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45971.45293738426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45971.45293738426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45971.45293738426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45971.45293738426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45971.45293738426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45971.45293738426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45971.45293738426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45971.45293738426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45971.45293738426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45971.45293738426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45971.45293738426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45971.45293738426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45971.45293738426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45971.45293738426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45971.45293738426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45971.45293738426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45971.45293738426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45971.45293738426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45971.45293738426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45971.45293738426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45971.45293738426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45971.45293738426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45971.45293738426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45971.45293738426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45971.45293738426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45971.45293738426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45971.45293738426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45971.45293738426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45971.45293738426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45971.45293738426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45971.45293738426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45971.45293738426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45971.45293738426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45971.45293738426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45971.45293738426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45971.45293738426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45971.45293738426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45971.45293738426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45971.45293738426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45971.45293738426</v>
      </c>
      <c r="H54" s="96"/>
      <c r="I54" s="135" t="str">
        <f>IFERROR(VLOOKUP(D54,DB!A:F,6,0),"")</f>
        <v/>
      </c>
      <c r="J54" s="135" t="str">
        <f>IFERROR(VLOOKUP(D54,DB!A:G,7,0),"")</f>
        <v/>
      </c>
      <c r="K54" s="98"/>
      <c r="L54" s="92" t="str">
        <f>IFERROR(VLOOKUP(D54,DB!A:I,9,0),"")</f>
        <v/>
      </c>
    </row>
    <row r="55" spans="1:12" ht="15" customHeight="1">
      <c r="A55" s="150"/>
      <c r="B55" s="150" t="str">
        <f>IFERROR(VLOOKUP(D55,DB!A:K,11,0),"")</f>
        <v/>
      </c>
      <c r="C55" s="151"/>
      <c r="D55" s="152"/>
      <c r="E55" s="153"/>
      <c r="F55" s="154"/>
      <c r="G55" s="97">
        <f ca="1">IFERROR(NOW()-F55,"")</f>
        <v>45971.45293738426</v>
      </c>
      <c r="H55" s="154"/>
      <c r="I55" s="150" t="str">
        <f>IFERROR(VLOOKUP(D55,DB!A:F,6,0),"")</f>
        <v/>
      </c>
      <c r="J55" s="150" t="str">
        <f>IFERROR(VLOOKUP(D55,DB!A:G,7,0),"")</f>
        <v/>
      </c>
      <c r="K55" s="155"/>
      <c r="L55" s="152" t="str">
        <f>IFERROR(VLOOKUP(D55,DB!A:I,9,0),"")</f>
        <v/>
      </c>
    </row>
    <row r="56" spans="1:12" ht="15" customHeight="1">
      <c r="A56" s="150"/>
      <c r="B56" s="150" t="str">
        <f>IFERROR(VLOOKUP(D56,DB!A:K,11,0),"")</f>
        <v/>
      </c>
      <c r="C56" s="151"/>
      <c r="D56" s="152"/>
      <c r="E56" s="153"/>
      <c r="F56" s="154"/>
      <c r="G56" s="97">
        <f ca="1">IFERROR(NOW()-F56,"")</f>
        <v>45971.45293738426</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45971.45293738426</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45971.45293738426</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45971.45293738426</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45971.45293738426</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45971.45293738426</v>
      </c>
      <c r="H61" s="154"/>
      <c r="I61" s="150" t="str">
        <f>IFERROR(VLOOKUP(D61,DB!A:F,6,0),"")</f>
        <v/>
      </c>
      <c r="J61" s="150" t="str">
        <f>IFERROR(VLOOKUP(D61,DB!A:G,7,0),"")</f>
        <v/>
      </c>
      <c r="K61" s="155"/>
      <c r="L61" s="152"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E6" sqref="E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79.620877199071401</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45.264060069443076</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5" ca="1" si="1">IFERROR(NOW()-F4,"")</f>
        <v>22.791826273147308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
      </c>
      <c r="C6" s="124">
        <v>1</v>
      </c>
      <c r="D6" s="124" t="s">
        <v>39132</v>
      </c>
      <c r="E6" s="124" t="s">
        <v>39021</v>
      </c>
      <c r="F6" s="125">
        <v>45971.43513888889</v>
      </c>
      <c r="G6" s="126">
        <f t="shared" ca="1" si="1"/>
        <v>1.7798495369788725E-2</v>
      </c>
      <c r="H6" s="125">
        <v>45971.428888888891</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45971.45293738426</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45971.45293738426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45971.45293738426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45971.45293738426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45971.45293738426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45971.45293738426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45971.45293738426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45971.45293738426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45971.45293738426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45971.45293738426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45971.45293738426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45971.45293738426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45971.45293738426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45971.45293738426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45971.45293738426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45971.45293738426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45971.45293738426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45971.45293738426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45971.45293738426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45971.45293738426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45971.45293738426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45971.45293738426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45971.45293738426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45971.45293738426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45971.45293738426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45971.45293738426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45971.45293738426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45971.45293738426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45971.45293738426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45971.45293738426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45971.45293738426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45971.45293738426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45971.45293738426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45971.45293738426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45971.45293738426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45971.45293738426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45971.45293738426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45971.45293738426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45971.45293738426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45971.45293738426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45971.45293738426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45971.45293738426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45971.45293738426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45971.45293738426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45971.45293738426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45971.45293738426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45971.45293738426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45971.45293738426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45971.45293738426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45971.45293738426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45971.45293738426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45971.45293738426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45971.45293738426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45971.45293738426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45971.45293738426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45971.45293738426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45971.45293738426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45971.45293738426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45971.45293738426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45971.45293738426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45971.45293738426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45971.45293738426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45971.45293738426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45971.45293738426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45971.45293738426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45971.45293738426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45971.45293738426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45971.45293738426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45971.45293738426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45971.45293738426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45971.45293738426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45971.45293738426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45971.45293738426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45971.45293738426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45971.45293738426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45971.45293738426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45971.45293738426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45971.45293738426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45971.45293738426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45971.45293738426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45971.45293738426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45971.45293738426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45971.45293738426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45971.45293738426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45971.45293738426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45971.45293738426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45971.45293738426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45971.45293738426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45971.45293738426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45971.45293738426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45971.45293738426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45971.45293738426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45971.45293738426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45971.45293738426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45971.45293738426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45971.45293738426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45971.45293738426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45971.45293738426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45971.45293738426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45971.45293738426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45971.45293738426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45971.45293738426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45971.45293738426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45971.45293738426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45971.45293738426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45971.45293738426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45971.45293738426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45971.45293738426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45971.45293738426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45971.45293738426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45971.45293738426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45971.45293738426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45971.45293738426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45971.45293738426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45971.45293738426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45971.45293738426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45971.45293738426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45971.45293738426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45971.45293738426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45971.45293738426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45971.45293738426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45971.45293738426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45971.45293738426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45971.45293738426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45971.45293738426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45971.45293738426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45971.45293738426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45971.45293738426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45971.45293738426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45971.45293738426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45971.45293738426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45971.45293738426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45971.45293738426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45971.45293738426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45971.45293738426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45971.45293738426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45971.45293738426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45971.45293738426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45971.45293738426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45971.45293738426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45971.45293738426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45971.45293738426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45971.45293738426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45971.45293738426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45971.45293738426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45971.45293738426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45971.45293738426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45971.45293738426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45971.45293738426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45971.45293738426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45971.45293738426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45971.45293738426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45971.45293738426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45971.45293738426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45971.45293738426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45971.45293738426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45971.45293738426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45971.45293738426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45971.45293738426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45971.45293738426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45971.45293738426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45971.45293738426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45971.45293738426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45971.45293738426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45971.45293738426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45971.45293738426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45971.45293738426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45971.45293738426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45971.45293738426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45971.45293738426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45971.45293738426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45971.45293738426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45971.45293738426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45971.45293738426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45971.45293738426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45971.45293738426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45971.45293738426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45971.45293738426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45971.45293738426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45971.45293738426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45971.45293738426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45971.45293738426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45971.45293738426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45971.45293738426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45971.45293738426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45971.45293738426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45971.45293738426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45971.45293738426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45971.45293738426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45971.45293738426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45971.45293738426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45971.45293738426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45971.45293738426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45971.45293738426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45971.45293738426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45971.45293738426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45971.45293738426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45971.45293738426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45971.45293738426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45971.45293738426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45971.45293738426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45971.45293738426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45971.45293738426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45971.45293738426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45971.45293738426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45971.45293738426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45971.45293738426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45971.45293738426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45971.45293738426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45971.45293738426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45971.45293738426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45971.45293738426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45971.45293738426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45971.45293738426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45971.45293738426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45971.45293738426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45971.45293738426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45971.45293738426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45971.45293738426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45971.45293738426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45971.45293738426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45971.45293738426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45971.45293738426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45971.45293738426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45971.45293738426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45971.45293738426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45971.45293738426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45971.45293738426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45971.45293738426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45971.45293738426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45971.45293738426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45971.45293738426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45971.45293738426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45971.45293738426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45971.45293738426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45971.45293738426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45971.45293738426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45971.45293738426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45971.45293738426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45971.45293738426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45971.45293738426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45971.45293738426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45971.45293738426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45971.45293738426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45971.45293738426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45971.45293738426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45971.45293738426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45971.45293738426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45971.45293738426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45971.45293738426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45971.45293738426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45971.45293738426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45971.45293738426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45971.45293738426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45971.45293738426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45971.45293738426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45971.45293738426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45971.45293738426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45971.45293738426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45971.45293738426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45971.45293738426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45971.45293738426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45971.45293738426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45971.45293738426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45971.45293738426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45971.45293738426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45971.45293738426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45971.45293738426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45971.45293738426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45971.45293738426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45971.45293738426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45971.45293738426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45971.45293738426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45971.45293738426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45971.45293738426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45971.45293738426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45971.45293738426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45971.45293738426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45971.45293738426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45971.45293738426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45971.45293738426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45971.45293738426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45971.45293738426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45971.45293738426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45971.45293738426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45971.45293738426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45971.45293738426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45971.45293738426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45971.45293738426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45971.45293738426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45971.45293738426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45971.45293738426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45971.45293738426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45971.45293738426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45971.45293738426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45971.45293738426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45971.45293738426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45971.45293738426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45971.45293738426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45971.45293738426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45971.45293738426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45971.45293738426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45971.45293738426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45971.45293738426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45971.45293738426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45971.45293738426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45971.45293738426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45971.45293738426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45971.45293738426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45971.45293738426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45971.45293738426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45971.45293738426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45971.45293738426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45971.45293738426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45971.45293738426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45971.45293738426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45971.45293738426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45971.45293738426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45971.45293738426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45971.45293738426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45971.45293738426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45971.45293738426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45971.45293738426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45971.45293738426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45971.45293738426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45971.45293738426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45971.45293738426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45971.45293738426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45971.45293738426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45971.45293738426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45971.45293738426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45971.45293738426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45971.45293738426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45971.45293738426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45971.45293738426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45971.45293738426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45971.45293738426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45971.45293738426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45971.45293738426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45971.45293738426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45971.45293738426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45971.45293738426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45971.45293738426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45971.45293738426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45971.45293738426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45971.45293738426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45971.45293738426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45971.45293738426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45971.45293738426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45971.45293738426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45971.45293738426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45971.45293738426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45971.45293738426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45971.45293738426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45971.45293738426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45971.45293738426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45971.45293738426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45971.45293738426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45971.45293738426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45971.45293738426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45971.45293738426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45971.45293738426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45971.45293738426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45971.45293738426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45971.45293738426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45971.45293738426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45971.45293738426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45971.45293738426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45971.45293738426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45971.45293738426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45971.45293738426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45971.45293738426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45971.45293738426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45971.45293738426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45971.45293738426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45971.45293738426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45971.45293738426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45971.45293738426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45971.45293738426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45971.45293738426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45971.45293738426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45971.45293738426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45971.45293738426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45971.45293738426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45971.45293738426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45971.45293738426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45971.45293738426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45971.45293738426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45971.45293738426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45971.45293738426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45971.45293738426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45971.45293738426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45971.45293738426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45971.45293738426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45971.45293738426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45971.45293738426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45971.45293738426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45971.45293738426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45971.45293738426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45971.45293738426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45971.45293738426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45971.45293738426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45971.45293738426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45971.45293738426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45971.45293738426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45971.45293738426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45971.45293738426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45971.45293738426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45971.45293738426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45971.45293738426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45971.45293738426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45971.45293738426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45971.45293738426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45971.45293738426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45971.45293738426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45971.45293738426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45971.45293738426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45971.45293738426</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