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84" documentId="13_ncr:1_{F6CB121F-512D-4AA6-A0C1-0FB36C537598}" xr6:coauthVersionLast="47" xr6:coauthVersionMax="47" xr10:uidLastSave="{CDA41B61-B6CC-4091-BBB9-E7D3D82DD0A9}"/>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<sst xmlns="http://schemas.openxmlformats.org/spreadsheetml/2006/main" count="180282" uniqueCount="39125">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</sst>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7" totalsRowShown="0" headerRowDxfId="15" dataDxfId="14" headerRowBorderDxfId="12" tableBorderDxfId="13">
  <autoFilter ref="A1:L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F8" sqref="F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298.45625798610854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45961.404683912035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45961.404683912035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45961.404683912035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45961.404683912035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45961.404683912035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45961.404683912035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45961.404683912035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45961.404683912035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45961.404683912035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45961.404683912035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45961.404683912035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45961.404683912035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45961.404683912035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45961.404683912035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45961.404683912035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45961.404683912035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45961.404683912035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45961.404683912035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45961.404683912035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45961.404683912035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45961.404683912035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45961.404683912035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45961.404683912035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45961.404683912035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45961.404683912035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45961.404683912035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45961.404683912035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45961.404683912035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45961.404683912035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45961.404683912035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45961.404683912035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45961.404683912035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45961.404683912035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45961.404683912035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45961.404683912035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45961.404683912035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45961.404683912035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45961.404683912035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45961.404683912035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45961.404683912035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45961.404683912035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45961.404683912035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45961.404683912035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45961.404683912035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45961.404683912035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45961.404683912035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45961.404683912035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45961.404683912035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45961.404683912035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45961.404683912035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45961.404683912035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45961.404683912035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45961.404683912035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45961.404683912035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45961.404683912035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45961.404683912035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45961.404683912035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45961.404683912035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45961.404683912035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45961.404683912035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45961.404683912035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45961.404683912035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45961.404683912035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45961.404683912035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45961.404683912035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45961.404683912035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45961.404683912035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45961.404683912035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45961.404683912035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45961.404683912035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45961.404683912035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45961.404683912035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45961.404683912035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45961.404683912035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45961.404683912035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45961.404683912035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45961.404683912035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45961.404683912035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45961.404683912035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45961.404683912035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45961.404683912035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45961.404683912035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45961.404683912035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45961.404683912035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45961.404683912035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45961.404683912035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45961.404683912035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45961.404683912035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45961.404683912035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45961.404683912035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45961.404683912035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45961.404683912035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45961.404683912035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45961.404683912035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45961.404683912035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45961.404683912035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45961.404683912035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45961.404683912035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45961.404683912035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45961.404683912035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45961.404683912035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45961.404683912035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45961.404683912035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45961.404683912035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45961.404683912035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45961.404683912035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45961.404683912035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45961.404683912035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45961.404683912035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45961.404683912035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45961.404683912035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45961.404683912035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45961.404683912035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45961.404683912035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45961.404683912035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45961.404683912035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45961.404683912035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45961.404683912035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45961.404683912035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45961.404683912035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45961.404683912035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45961.404683912035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45961.404683912035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45961.404683912035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45961.404683912035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45961.404683912035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45961.404683912035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45961.404683912035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136.40484594907321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2.6626005787038594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45961.404683912035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45961.404683912035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45961.404683912035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45961.404683912035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45961.404683912035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45961.404683912035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45961.404683912035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45961.404683912035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45961.404683912035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45961.404683912035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45961.404683912035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45961.404683912035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45961.404683912035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45961.404683912035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45961.404683912035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45961.404683912035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45961.404683912035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45961.404683912035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45961.404683912035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45961.404683912035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45961.404683912035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45961.404683912035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45961.404683912035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45961.404683912035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45961.404683912035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45961.404683912035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45961.404683912035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45961.404683912035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45961.404683912035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45961.404683912035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45961.404683912035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45961.404683912035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45961.404683912035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45961.404683912035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45961.404683912035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45961.404683912035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45961.404683912035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45961.404683912035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45961.404683912035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45961.404683912035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45961.404683912035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45961.404683912035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45961.404683912035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45961.404683912035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45961.404683912035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45961.404683912035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45961.404683912035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45961.404683912035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45961.404683912035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45961.404683912035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45961.404683912035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45961.404683912035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45961.404683912035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45961.404683912035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45961.404683912035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45961.404683912035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45961.404683912035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45961.404683912035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45961.404683912035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45961.404683912035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45961.404683912035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45961.404683912035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45961.404683912035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45961.404683912035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45961.404683912035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45961.404683912035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45961.404683912035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45961.404683912035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45961.404683912035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45961.404683912035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45961.404683912035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45961.404683912035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45961.404683912035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45961.404683912035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45961.404683912035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45961.404683912035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45961.404683912035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45961.404683912035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45961.404683912035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45961.404683912035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45961.404683912035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45961.404683912035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45961.404683912035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45961.404683912035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45961.404683912035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45961.404683912035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45961.404683912035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45961.404683912035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45961.404683912035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45961.404683912035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45961.404683912035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45961.404683912035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45961.404683912035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45961.404683912035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45961.404683912035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45961.404683912035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45961.404683912035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45961.404683912035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45961.404683912035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45961.404683912035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45961.404683912035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45961.404683912035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45961.404683912035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45961.404683912035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45961.404683912035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45961.404683912035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45961.404683912035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45961.404683912035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45961.404683912035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45961.404683912035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45961.404683912035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45961.404683912035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45961.404683912035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45961.404683912035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45961.404683912035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45961.404683912035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45961.404683912035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45961.404683912035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45961.404683912035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45961.404683912035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45961.404683912035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45961.404683912035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45961.404683912035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45961.404683912035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45961.404683912035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45961.404683912035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45961.404683912035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45961.404683912035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45961.404683912035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45961.404683912035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45961.404683912035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45961.404683912035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45961.404683912035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45961.404683912035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45961.404683912035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45961.404683912035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45961.404683912035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45961.404683912035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45961.404683912035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45961.404683912035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45961.404683912035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45961.404683912035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45961.404683912035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45961.404683912035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45961.404683912035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45961.404683912035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45961.404683912035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45961.404683912035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45961.404683912035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45961.404683912035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45961.404683912035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45961.404683912035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45961.404683912035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45961.404683912035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45961.404683912035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45961.404683912035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45961.404683912035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45961.404683912035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45961.404683912035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45961.404683912035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45961.404683912035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45961.404683912035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45961.404683912035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45961.404683912035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45961.404683912035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45961.404683912035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45961.404683912035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45961.404683912035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45961.404683912035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45961.404683912035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45961.404683912035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45961.404683912035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45961.404683912035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45961.404683912035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45961.404683912035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45961.404683912035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45961.404683912035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45961.404683912035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45961.404683912035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45961.404683912035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45961.404683912035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45961.404683912035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45961.404683912035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45961.404683912035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45961.404683912035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45961.404683912035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45961.404683912035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45961.404683912035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45961.404683912035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45961.404683912035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45961.404683912035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45961.404683912035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45961.404683912035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45961.404683912035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45961.404683912035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45961.404683912035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45961.404683912035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45961.404683912035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45961.404683912035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45961.404683912035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45961.404683912035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45961.404683912035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45961.404683912035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45961.404683912035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45961.404683912035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45961.404683912035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45961.404683912035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45961.404683912035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45961.404683912035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45961.404683912035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45961.404683912035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45961.404683912035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45961.404683912035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45961.404683912035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45961.404683912035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45961.404683912035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45961.404683912035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45961.404683912035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45961.404683912035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45961.404683912035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45961.404683912035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45961.404683912035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45961.404683912035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45961.404683912035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45961.404683912035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45961.404683912035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45961.404683912035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45961.404683912035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45961.404683912035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45961.404683912035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45961.404683912035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45961.404683912035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45961.404683912035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45961.404683912035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45961.404683912035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45961.404683912035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45961.404683912035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45961.404683912035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45961.404683912035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45961.404683912035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45961.404683912035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45961.404683912035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45961.404683912035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45961.404683912035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45961.404683912035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45961.404683912035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45961.404683912035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45961.404683912035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45961.404683912035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45961.404683912035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45961.404683912035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45961.404683912035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45961.404683912035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45961.404683912035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45961.404683912035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45961.404683912035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45961.404683912035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45961.404683912035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45961.404683912035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45961.404683912035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45961.404683912035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45961.404683912035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45961.404683912035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45961.404683912035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45961.404683912035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45961.404683912035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45961.404683912035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45961.404683912035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45961.404683912035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45961.404683912035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45961.404683912035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45961.404683912035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45961.404683912035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45961.404683912035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45961.404683912035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45961.404683912035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45961.404683912035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45961.404683912035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45961.404683912035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45961.404683912035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45961.404683912035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45961.404683912035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45961.404683912035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45961.404683912035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45961.404683912035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45961.404683912035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45961.404683912035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45961.404683912035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45961.404683912035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45961.404683912035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45961.404683912035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45961.404683912035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45961.404683912035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45961.404683912035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45961.404683912035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45961.404683912035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45961.404683912035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45961.404683912035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45961.404683912035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45961.404683912035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45961.404683912035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45961.404683912035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45961.404683912035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45961.404683912035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45961.404683912035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45961.404683912035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45961.404683912035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45961.404683912035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45961.404683912035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45961.404683912035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45961.404683912035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45961.404683912035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45961.404683912035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45961.404683912035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45961.404683912035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45961.404683912035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45961.404683912035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45961.404683912035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45961.404683912035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45961.404683912035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45961.404683912035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45961.404683912035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45961.404683912035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45961.404683912035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45961.404683912035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45961.404683912035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45961.404683912035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45961.404683912035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45961.404683912035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45961.404683912035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45961.404683912035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45961.404683912035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45961.404683912035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45961.404683912035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45961.404683912035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45961.404683912035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45961.404683912035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45961.404683912035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45961.404683912035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45961.404683912035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45961.404683912035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45961.404683912035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45961.404683912035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45961.404683912035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45961.404683912035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45961.404683912035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45961.404683912035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45961.404683912035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45961.404683912035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45961.404683912035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45961.404683912035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45961.404683912035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45961.404683912035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45961.404683912035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45961.404683912035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45961.404683912035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45961.404683912035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45961.404683912035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45961.404683912035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45961.404683912035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45961.404683912035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45961.404683912035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45961.404683912035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45961.404683912035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45961.404683912035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45961.404683912035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45961.404683912035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45961.404683912035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45961.404683912035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45961.404683912035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45961.404683912035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45961.404683912035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45961.404683912035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45961.404683912035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45961.404683912035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45961.404683912035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45961.404683912035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45961.404683912035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45961.404683912035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45961.404683912035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45961.404683912035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45961.404683912035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45961.404683912035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45961.404683912035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45961.404683912035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45961.404683912035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45961.404683912035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45961.404683912035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45961.404683912035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45961.404683912035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45961.404683912035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45961.404683912035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45961.404683912035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45961.404683912035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45961.404683912035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45961.404683912035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45961.404683912035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45961.404683912035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45961.404683912035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45961.404683912035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45961.404683912035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45961.404683912035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45961.404683912035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45961.404683912035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45961.404683912035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45961.404683912035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45961.404683912035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45961.404683912035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45961.404683912035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45961.404683912035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45961.404683912035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45961.404683912035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45961.404683912035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45961.404683912035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45961.404683912035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45961.404683912035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45961.404683912035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45961.404683912035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45961.404683912035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45961.404683912035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45961.404683912035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45961.404683912035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45961.404683912035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45961.404683912035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45961.404683912035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45961.404683912035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45961.404683912035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45961.404683912035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45961.404683912035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45961.404683912035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45961.404683912035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45961.404683912035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45961.404683912035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45961.404683912035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45961.404683912035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45961.404683912035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45961.404683912035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45961.404683912035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45961.404683912035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45961.404683912035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45961.404683912035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45961.404683912035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45961.404683912035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45961.404683912035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45961.404683912035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45961.404683912035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45961.404683912035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45961.404683912035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45961.404683912035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45961.404683912035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45961.404683912035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45961.404683912035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45961.404683912035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45961.404683912035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45961.404683912035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45961.404683912035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45961.404683912035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45961.404683912035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45961.404683912035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45961.404683912035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45961.404683912035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45961.404683912035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45961.404683912035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45961.404683912035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45961.404683912035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45961.404683912035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45961.404683912035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45961.404683912035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45961.404683912035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45961.404683912035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45961.404683912035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45961.404683912035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45961.404683912035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45961.404683912035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45961.404683912035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45961.404683912035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45961.404683912035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45961.404683912035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45961.404683912035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45961.404683912035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45961.404683912035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45961.404683912035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45961.404683912035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45961.404683912035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45961.404683912035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45961.404683912035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45961.404683912035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45961.404683912035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45961.404683912035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45961.404683912035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45961.404683912035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45961.404683912035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45961.404683912035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45961.404683912035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45961.404683912035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45961.404683912035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45961.404683912035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45961.404683912035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45961.404683912035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45961.404683912035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45961.404683912035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45961.404683912035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45961.404683912035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45961.404683912035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45961.404683912035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45961.404683912035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45961.404683912035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45961.404683912035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45961.404683912035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45961.404683912035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45961.404683912035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45961.404683912035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45961.404683912035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45961.404683912035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45961.404683912035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45961.404683912035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45961.404683912035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45961.404683912035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45961.404683912035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45961.404683912035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45961.404683912035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45961.404683912035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45961.404683912035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45961.404683912035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45961.404683912035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45961.404683912035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45961.404683912035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45961.404683912035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45961.404683912035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45961.404683912035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45961.404683912035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45961.404683912035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45961.404683912035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45961.404683912035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45961.404683912035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45961.404683912035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45961.404683912035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45961.404683912035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45961.404683912035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45961.404683912035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45961.404683912035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45961.404683912035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45961.404683912035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45961.404683912035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45961.404683912035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45961.404683912035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45961.404683912035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45961.404683912035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45961.404683912035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45961.404683912035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45961.404683912035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45961.404683912035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45961.404683912035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45961.404683912035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45961.404683912035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45961.404683912035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45961.404683912035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45961.404683912035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45961.404683912035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45961.404683912035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45961.404683912035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45961.404683912035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45961.404683912035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45961.404683912035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45961.404683912035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45961.404683912035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45961.404683912035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45961.404683912035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45961.404683912035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45961.404683912035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45961.404683912035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45961.404683912035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45961.404683912035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45961.404683912035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45961.404683912035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45961.404683912035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45961.404683912035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45961.404683912035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45961.404683912035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45961.404683912035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45961.404683912035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45961.404683912035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45961.404683912035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45961.404683912035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45961.404683912035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45961.404683912035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45961.404683912035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45961.404683912035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45961.404683912035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45961.404683912035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45961.404683912035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45961.404683912035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45961.404683912035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45961.404683912035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45961.404683912035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45961.404683912035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45961.404683912035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45961.404683912035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45961.404683912035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45961.404683912035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45961.404683912035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45961.404683912035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45961.404683912035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45961.404683912035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45961.404683912035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45961.404683912035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45961.404683912035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45961.404683912035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45961.404683912035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45961.404683912035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45961.404683912035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45961.404683912035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45961.404683912035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45961.404683912035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45961.404683912035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45961.404683912035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45961.404683912035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45961.404683912035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45961.404683912035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45961.404683912035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45961.404683912035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45961.404683912035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45961.404683912035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45961.404683912035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45961.404683912035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45961.404683912035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45961.404683912035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45961.404683912035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45961.404683912035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45961.404683912035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45961.404683912035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45961.404683912035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45961.404683912035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45961.404683912035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45961.404683912035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45961.404683912035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45961.404683912035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45961.404683912035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45961.404683912035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45961.404683912035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45961.404683912035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45961.404683912035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45961.404683912035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45961.404683912035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45961.404683912035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45961.404683912035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45961.404683912035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45961.404683912035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45961.404683912035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45961.404683912035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45961.404683912035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45961.404683912035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45961.404683912035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45961.404683912035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45961.404683912035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45961.404683912035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45961.404683912035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45961.404683912035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45961.404683912035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45961.404683912035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45961.404683912035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45961.404683912035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45961.404683912035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45961.404683912035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45961.404683912035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45961.404683912035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45961.404683912035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45961.404683912035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45961.404683912035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45961.404683912035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45961.404683912035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45961.404683912035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45961.404683912035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45961.404683912035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45961.404683912035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45961.404683912035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45961.404683912035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45961.404683912035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45961.404683912035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45961.404683912035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45961.404683912035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45961.404683912035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45961.404683912035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45961.404683912035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45961.404683912035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45961.404683912035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45961.404683912035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45961.404683912035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45961.404683912035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45961.404683912035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45961.404683912035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45961.404683912035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45961.404683912035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45961.404683912035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45961.404683912035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45961.404683912035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45961.404683912035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45961.404683912035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45961.404683912035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45961.404683912035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45961.404683912035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45961.404683912035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45961.404683912035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45961.404683912035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45961.404683912035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45961.404683912035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45961.404683912035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45961.404683912035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45961.404683912035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45961.404683912035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45961.404683912035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45961.404683912035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45961.404683912035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45961.404683912035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45961.404683912035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45961.404683912035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45961.404683912035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45961.404683912035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45961.404683912035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45961.404683912035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45961.404683912035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45961.404683912035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45961.404683912035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45961.404683912035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45961.404683912035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45961.404683912035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45961.404683912035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45961.404683912035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45961.404683912035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45961.404683912035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45961.404683912035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45961.404683912035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45961.404683912035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45961.404683912035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45961.404683912035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45961.404683912035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45961.404683912035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45961.404683912035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45961.404683912035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45961.404683912035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45961.404683912035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45961.404683912035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45961.404683912035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45961.404683912035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45961.404683912035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45961.404683912035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45961.404683912035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45961.404683912035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45961.404683912035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45961.404683912035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45961.404683912035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45961.404683912035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45961.404683912035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45961.404683912035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45961.404683912035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45961.404683912035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45961.404683912035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45961.404683912035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45961.404683912035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45961.404683912035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45961.404683912035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45961.404683912035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45961.404683912035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45961.404683912035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45961.404683912035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45961.404683912035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45961.404683912035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45961.404683912035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45961.404683912035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45961.404683912035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45961.404683912035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45961.404683912035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45961.404683912035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45961.404683912035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45961.404683912035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45961.404683912035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45961.404683912035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45961.404683912035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45961.404683912035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45961.404683912035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45961.404683912035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45961.404683912035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45961.404683912035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45961.404683912035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45961.404683912035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45961.404683912035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45961.404683912035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45961.404683912035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45961.404683912035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45961.404683912035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45961.404683912035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45961.404683912035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45961.404683912035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45961.404683912035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45961.404683912035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45961.404683912035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45961.404683912035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45961.404683912035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45961.404683912035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45961.404683912035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45961.404683912035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45961.404683912035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45961.404683912035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45961.404683912035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45961.404683912035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45961.404683912035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45961.404683912035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45961.404683912035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45961.404683912035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45961.404683912035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45961.404683912035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45961.404683912035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45961.404683912035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45961.404683912035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45961.404683912035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45961.404683912035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45961.404683912035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45961.404683912035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45961.404683912035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45961.404683912035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45961.404683912035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45961.404683912035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45961.404683912035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45961.404683912035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45961.404683912035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45961.404683912035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45961.404683912035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45961.404683912035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45961.404683912035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45961.404683912035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45961.404683912035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45961.404683912035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45961.404683912035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45961.404683912035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45961.404683912035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45961.404683912035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45961.404683912035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45961.404683912035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45961.404683912035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45961.404683912035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45961.404683912035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45961.404683912035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45961.404683912035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45961.404683912035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45961.404683912035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45961.404683912035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45961.404683912035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45961.404683912035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45961.404683912035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45961.404683912035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45961.404683912035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45961.404683912035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45961.404683912035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45961.404683912035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45961.404683912035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45961.404683912035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45961.404683912035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45961.404683912035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45961.404683912035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45961.404683912035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45961.404683912035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45961.404683912035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45961.404683912035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45961.404683912035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45961.404683912035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45961.404683912035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45961.404683912035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45961.404683912035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45961.404683912035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45961.404683912035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45961.404683912035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45961.404683912035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45961.404683912035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45961.404683912035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45961.404683912035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45961.404683912035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45961.404683912035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45961.404683912035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45961.404683912035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45961.404683912035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45961.404683912035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45961.404683912035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45961.404683912035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45961.404683912035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45961.404683912035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45961.404683912035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45961.404683912035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45961.404683912035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45961.404683912035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45961.404683912035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45961.404683912035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45961.404683912035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45961.404683912035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45961.404683912035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45961.404683912035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45961.404683912035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45961.404683912035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45961.404683912035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45961.404683912035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45961.404683912035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45961.404683912035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45961.404683912035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45961.404683912035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45961.404683912035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45961.404683912035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45961.404683912035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45961.404683912035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45961.404683912035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45961.404683912035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45961.404683912035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45961.404683912035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45961.404683912035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45961.404683912035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45961.404683912035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45961.404683912035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45961.404683912035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45961.404683912035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45961.404683912035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45961.404683912035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45961.404683912035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45961.404683912035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45961.404683912035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45961.404683912035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45961.404683912035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45961.404683912035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45961.404683912035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45961.404683912035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45961.404683912035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45961.404683912035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45961.404683912035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45961.404683912035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45961.404683912035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45961.404683912035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45961.404683912035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45961.404683912035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45961.404683912035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45961.404683912035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45961.404683912035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45961.404683912035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45961.404683912035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45961.404683912035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45961.404683912035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45961.404683912035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45961.404683912035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45961.404683912035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45961.404683912035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45961.404683912035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45961.404683912035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45961.404683912035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45961.404683912035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45961.404683912035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45961.404683912035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45961.404683912035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45961.404683912035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45961.404683912035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45961.404683912035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45961.404683912035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45961.404683912035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45961.404683912035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45961.404683912035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45961.404683912035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45961.404683912035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45961.404683912035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45961.404683912035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45961.404683912035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45961.404683912035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45961.404683912035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45961.404683912035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45961.404683912035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45961.404683912035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45961.404683912035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45961.404683912035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45961.404683912035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45961.404683912035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45961.404683912035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45961.404683912035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45961.404683912035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45961.404683912035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45961.404683912035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45961.404683912035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45961.404683912035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45961.404683912035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45961.404683912035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45961.404683912035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45961.404683912035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45961.404683912035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45961.404683912035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45961.404683912035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45961.404683912035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45961.404683912035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45961.404683912035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45961.404683912035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45961.404683912035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45961.404683912035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45961.404683912035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45961.404683912035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45961.404683912035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45961.404683912035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45961.404683912035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45961.404683912035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45961.404683912035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45961.404683912035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45961.404683912035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45961.404683912035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45961.404683912035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45961.404683912035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45961.404683912035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45961.404683912035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45961.404683912035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45961.404683912035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45961.404683912035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45961.404683912035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45961.404683912035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45961.404683912035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45961.404683912035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45961.404683912035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45961.404683912035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45961.404683912035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45961.404683912035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45961.404683912035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45961.404683912035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45961.404683912035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45961.404683912035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45961.404683912035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45961.404683912035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45961.404683912035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45961.404683912035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45961.404683912035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45961.404683912035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45961.404683912035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45961.404683912035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45961.404683912035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45961.404683912035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45961.404683912035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45961.404683912035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45961.404683912035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45961.404683912035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45961.404683912035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45961.404683912035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45961.404683912035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45961.404683912035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45961.404683912035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45961.404683912035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45961.404683912035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45961.404683912035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45961.404683912035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45961.404683912035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45961.404683912035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45961.404683912035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45961.404683912035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45961.404683912035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45961.404683912035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45961.404683912035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45961.404683912035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45961.404683912035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45961.404683912035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45961.404683912035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45961.404683912035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45961.404683912035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45961.404683912035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45961.404683912035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45961.404683912035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45961.404683912035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45961.404683912035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45961.404683912035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45961.404683912035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45961.404683912035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45961.404683912035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45961.404683912035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45961.404683912035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45961.404683912035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45961.404683912035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45961.404683912035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45961.404683912035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45961.404683912035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45961.404683912035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45961.404683912035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45961.404683912035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45961.404683912035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45961.404683912035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45961.404683912035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45961.404683912035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45961.404683912035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45961.404683912035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45961.404683912035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45961.404683912035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45961.404683912035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45961.404683912035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45961.404683912035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45961.404683912035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45961.404683912035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45961.404683912035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45961.404683912035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45961.404683912035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45961.404683912035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45961.404683912035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45961.404683912035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45961.404683912035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45961.404683912035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45961.404683912035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45961.404683912035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45961.404683912035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45961.404683912035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45961.404683912035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45961.404683912035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45961.404683912035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45961.404683912035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45961.404683912035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45961.404683912035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45961.404683912035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45961.404683912035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45961.404683912035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45961.404683912035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45961.404683912035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45961.404683912035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45961.404683912035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45961.404683912035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45961.404683912035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45961.404683912035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45961.404683912035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45961.404683912035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45961.404683912035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45961.404683912035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45961.404683912035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45961.404683912035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45961.404683912035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45961.404683912035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45961.404683912035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45961.404683912035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45961.404683912035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45961.404683912035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45961.404683912035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45961.404683912035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45961.404683912035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45961.404683912035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45961.404683912035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45961.404683912035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45961.404683912035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45961.404683912035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45961.404683912035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45961.404683912035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45961.404683912035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45961.404683912035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45961.404683912035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45961.404683912035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45961.404683912035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45961.404683912035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45961.404683912035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45961.404683912035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45961.404683912035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45961.404683912035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45961.404683912035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45961.404683912035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45961.404683912035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45961.404683912035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45961.404683912035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45961.404683912035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45961.404683912035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45961.404683912035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45961.404683912035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45961.404683912035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45961.404683912035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45961.404683912035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45961.404683912035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45961.404683912035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45961.404683912035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45961.404683912035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45961.404683912035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45961.404683912035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45961.404683912035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45961.404683912035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45961.404683912035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45961.404683912035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45961.404683912035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45961.404683912035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45961.404683912035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45961.404683912035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45961.404683912035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45961.404683912035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45961.404683912035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45961.404683912035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45961.404683912035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45961.404683912035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45961.404683912035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45961.404683912035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45961.404683912035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45961.404683912035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45961.404683912035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45961.404683912035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45961.404683912035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45961.404683912035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45961.404683912035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45961.404683912035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45961.404683912035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45961.404683912035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45961.404683912035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45961.404683912035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45961.404683912035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45961.404683912035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45961.404683912035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45961.404683912035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45961.404683912035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45961.404683912035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45961.404683912035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45961.404683912035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45961.404683912035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45961.404683912035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45961.404683912035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45961.404683912035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45961.404683912035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45961.404683912035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45961.404683912035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45961.404683912035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45961.404683912035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45961.404683912035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45961.404683912035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45961.404683912035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45961.404683912035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45961.404683912035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45961.404683912035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45961.404683912035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45961.404683912035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45961.404683912035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45961.404683912035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45961.404683912035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45961.404683912035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45961.404683912035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45961.404683912035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45961.404683912035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45961.404683912035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45961.404683912035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45961.404683912035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45961.404683912035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45961.404683912035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45961.404683912035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45961.404683912035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45961.404683912035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45961.404683912035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45961.404683912035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45961.404683912035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45961.404683912035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45961.404683912035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45961.404683912035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45961.404683912035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45961.404683912035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45961.404683912035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45961.404683912035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45961.404683912035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45961.404683912035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45961.404683912035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45961.404683912035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45961.404683912035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45961.404683912035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45961.404683912035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45961.404683912035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45961.404683912035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257.92396631943848</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0.43593391203467036</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0.32182511573773809</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3.0621412035543472E-2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3.2183912036998663E-2</v>
      </c>
      <c r="H6" s="123">
        <v>45961.422546296293</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1.6095949074951932E-2</v>
      </c>
      <c r="H7" s="123">
        <v>45961.358738425923</v>
      </c>
      <c r="I7" s="119" t="str">
        <f>IFERROR(VLOOKUP(D7,DB!A:F,6,0),"")</f>
        <v>SCECO</v>
      </c>
      <c r="J7" s="119" t="str">
        <f>IFERROR(VLOOKUP(D7,DB!A:G,7,0),"")</f>
        <v>Dead+Dead</v>
      </c>
      <c r="K7" s="125" t="s">
        <v>39114</v>
      </c>
      <c r="L7" s="121" t="str">
        <f>IFERROR(VLOOKUP(D7,DB!A:I,9,0),"")</f>
        <v>Latis</v>
      </c>
    </row>
    <row r="8" spans="1:16" ht="15" customHeight="1">
      <c r="A8" s="119"/>
      <c r="B8" s="119" t="str">
        <f>IFERROR(VLOOKUP(D8,DB!A:K,11,0),"")</f>
        <v/>
      </c>
      <c r="C8" s="120"/>
      <c r="D8" s="121"/>
      <c r="E8" s="98"/>
      <c r="F8" s="123"/>
      <c r="G8" s="124">
        <f ca="1">IFERROR(NOW()-F8,"")</f>
        <v>45961.404683912035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45961.404683912035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45961.404683912035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45961.404683912035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45961.404683912035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45961.404683912035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45961.404683912035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45961.404683912035</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45961.404683912035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45961.404683912035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45961.404683912035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45961.404683912035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45961.404683912035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45961.404683912035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45961.404683912035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45961.404683912035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45961.404683912035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45961.404683912035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45961.404683912035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45961.404683912035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45961.404683912035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45961.404683912035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45961.404683912035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45961.404683912035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45961.404683912035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45961.404683912035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45961.404683912035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45961.404683912035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45961.404683912035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45961.404683912035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45961.404683912035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45961.404683912035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45961.404683912035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45961.404683912035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45961.404683912035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45961.404683912035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45961.404683912035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45961.404683912035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45961.404683912035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45961.404683912035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45961.404683912035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45961.404683912035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45961.404683912035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45961.404683912035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45961.404683912035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45961.404683912035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45961.404683912035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45961.404683912035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45961.404683912035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45961.404683912035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45961.404683912035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45961.404683912035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45961.404683912035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45961.404683912035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45961.404683912035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45961.404683912035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45961.404683912035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45961.404683912035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45961.404683912035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45961.404683912035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45961.404683912035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45961.404683912035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45961.404683912035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45961.404683912035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45961.404683912035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45961.404683912035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45961.404683912035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45961.404683912035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45961.404683912035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45961.404683912035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45961.404683912035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45961.404683912035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45961.404683912035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45961.404683912035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45961.404683912035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45961.404683912035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45961.404683912035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45961.404683912035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45961.404683912035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45961.404683912035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45961.404683912035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45961.404683912035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45961.404683912035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45961.404683912035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45961.404683912035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45961.404683912035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45961.404683912035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45961.404683912035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45961.404683912035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45961.404683912035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45961.404683912035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45961.404683912035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45961.404683912035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45961.404683912035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45961.404683912035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45961.404683912035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45961.404683912035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45961.404683912035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45961.404683912035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45961.404683912035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45961.404683912035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45961.404683912035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45961.404683912035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45961.404683912035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45961.404683912035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45961.404683912035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45961.404683912035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45961.404683912035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45961.404683912035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45961.404683912035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45961.404683912035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45961.404683912035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45961.404683912035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45961.404683912035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45961.404683912035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45961.404683912035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45961.404683912035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45961.404683912035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45961.404683912035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45961.404683912035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45961.404683912035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45961.404683912035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45961.404683912035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45961.404683912035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45961.404683912035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45961.404683912035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45961.404683912035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45961.404683912035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45961.404683912035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45961.404683912035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45961.404683912035</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45961.404683912035</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69.572623726846359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35.215806597218034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12.743572800922266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45961.404683912035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45961.404683912035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45961.404683912035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45961.404683912035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45961.404683912035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45961.404683912035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45961.404683912035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45961.404683912035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45961.404683912035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45961.404683912035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45961.404683912035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45961.404683912035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45961.404683912035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45961.404683912035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45961.404683912035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45961.404683912035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45961.404683912035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45961.404683912035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45961.404683912035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45961.404683912035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45961.404683912035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45961.404683912035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45961.404683912035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45961.404683912035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45961.404683912035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45961.404683912035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45961.404683912035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45961.404683912035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45961.404683912035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45961.404683912035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45961.404683912035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45961.404683912035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45961.404683912035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45961.404683912035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45961.404683912035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45961.404683912035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45961.404683912035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45961.404683912035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45961.404683912035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45961.404683912035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45961.404683912035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45961.404683912035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45961.404683912035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45961.404683912035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45961.404683912035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45961.404683912035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45961.404683912035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45961.404683912035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45961.404683912035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45961.404683912035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45961.404683912035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45961.404683912035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45961.404683912035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45961.404683912035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45961.404683912035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45961.404683912035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45961.404683912035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45961.404683912035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45961.404683912035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45961.404683912035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45961.404683912035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45961.404683912035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45961.404683912035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45961.404683912035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45961.404683912035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45961.404683912035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45961.404683912035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45961.404683912035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45961.404683912035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45961.404683912035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45961.404683912035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45961.404683912035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45961.404683912035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45961.404683912035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45961.404683912035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45961.404683912035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45961.404683912035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45961.404683912035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45961.404683912035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45961.404683912035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45961.404683912035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45961.404683912035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45961.404683912035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45961.404683912035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45961.404683912035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45961.404683912035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45961.404683912035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45961.404683912035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45961.404683912035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45961.404683912035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45961.404683912035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45961.404683912035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45961.404683912035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45961.404683912035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45961.404683912035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45961.404683912035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45961.404683912035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45961.404683912035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45961.404683912035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45961.404683912035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45961.404683912035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45961.404683912035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45961.404683912035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45961.404683912035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45961.404683912035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45961.404683912035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45961.404683912035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45961.404683912035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45961.404683912035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45961.404683912035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45961.404683912035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45961.404683912035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45961.404683912035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45961.404683912035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45961.404683912035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45961.404683912035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45961.404683912035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45961.404683912035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45961.404683912035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45961.404683912035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45961.404683912035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45961.404683912035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45961.404683912035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45961.404683912035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45961.404683912035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45961.404683912035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45961.404683912035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45961.404683912035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45961.404683912035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45961.404683912035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45961.404683912035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45961.404683912035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45961.404683912035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45961.404683912035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45961.404683912035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45961.404683912035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45961.404683912035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45961.404683912035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45961.404683912035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45961.404683912035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45961.404683912035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45961.404683912035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45961.404683912035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45961.404683912035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45961.404683912035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45961.404683912035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45961.404683912035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45961.404683912035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45961.404683912035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45961.404683912035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45961.404683912035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45961.404683912035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45961.404683912035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45961.404683912035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45961.404683912035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45961.404683912035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45961.404683912035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45961.404683912035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45961.404683912035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45961.404683912035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45961.404683912035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45961.404683912035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45961.404683912035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45961.404683912035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45961.404683912035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45961.404683912035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45961.404683912035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45961.404683912035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45961.404683912035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45961.404683912035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45961.404683912035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45961.404683912035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45961.404683912035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45961.404683912035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45961.404683912035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45961.404683912035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45961.404683912035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45961.404683912035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45961.404683912035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45961.404683912035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45961.404683912035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45961.404683912035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45961.404683912035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45961.404683912035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45961.404683912035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45961.404683912035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45961.404683912035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45961.404683912035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45961.404683912035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45961.404683912035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45961.404683912035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45961.404683912035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45961.404683912035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45961.404683912035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45961.404683912035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45961.404683912035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45961.404683912035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45961.404683912035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45961.404683912035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45961.404683912035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45961.404683912035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45961.404683912035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45961.404683912035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45961.404683912035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45961.404683912035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45961.404683912035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45961.404683912035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45961.404683912035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45961.404683912035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45961.404683912035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45961.404683912035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45961.404683912035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45961.404683912035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45961.404683912035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45961.404683912035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45961.404683912035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45961.404683912035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45961.404683912035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45961.404683912035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45961.404683912035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45961.404683912035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45961.404683912035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45961.404683912035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45961.404683912035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45961.404683912035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45961.404683912035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45961.404683912035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45961.404683912035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45961.404683912035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45961.404683912035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45961.404683912035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45961.404683912035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45961.404683912035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45961.404683912035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45961.404683912035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45961.404683912035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45961.404683912035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45961.404683912035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45961.404683912035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45961.404683912035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45961.404683912035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45961.404683912035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45961.404683912035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45961.404683912035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45961.404683912035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45961.404683912035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45961.404683912035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45961.404683912035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45961.404683912035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45961.404683912035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45961.404683912035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45961.404683912035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45961.404683912035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45961.404683912035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45961.404683912035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45961.404683912035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45961.404683912035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45961.404683912035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45961.404683912035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45961.404683912035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45961.404683912035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45961.404683912035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45961.404683912035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45961.404683912035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45961.404683912035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45961.404683912035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45961.404683912035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45961.404683912035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45961.404683912035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45961.404683912035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45961.404683912035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45961.404683912035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45961.404683912035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45961.404683912035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45961.404683912035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45961.404683912035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45961.404683912035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45961.404683912035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45961.404683912035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45961.404683912035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45961.404683912035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45961.404683912035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45961.404683912035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45961.404683912035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45961.404683912035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45961.404683912035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45961.404683912035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45961.404683912035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45961.404683912035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45961.404683912035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45961.404683912035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45961.404683912035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45961.404683912035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45961.404683912035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45961.404683912035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45961.404683912035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45961.404683912035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45961.404683912035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45961.404683912035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45961.404683912035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45961.404683912035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45961.404683912035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45961.404683912035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45961.404683912035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45961.404683912035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45961.404683912035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45961.404683912035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45961.404683912035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45961.404683912035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45961.404683912035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45961.404683912035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45961.404683912035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45961.404683912035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45961.404683912035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45961.404683912035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45961.404683912035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45961.404683912035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45961.404683912035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45961.404683912035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45961.404683912035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45961.404683912035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45961.404683912035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45961.404683912035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45961.404683912035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45961.404683912035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45961.404683912035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45961.404683912035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45961.404683912035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45961.404683912035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45961.404683912035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45961.404683912035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45961.404683912035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45961.404683912035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45961.404683912035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45961.404683912035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45961.404683912035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45961.404683912035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45961.404683912035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45961.404683912035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45961.404683912035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45961.404683912035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45961.404683912035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45961.404683912035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45961.404683912035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45961.404683912035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45961.404683912035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45961.404683912035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45961.404683912035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45961.404683912035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45961.404683912035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45961.404683912035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45961.404683912035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45961.404683912035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45961.404683912035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45961.404683912035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45961.404683912035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45961.404683912035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45961.404683912035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45961.404683912035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45961.404683912035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45961.404683912035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45961.404683912035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45961.404683912035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45961.404683912035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45961.404683912035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45961.404683912035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45961.404683912035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45961.404683912035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45961.404683912035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45961.404683912035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45961.404683912035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45961.404683912035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45961.404683912035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45961.404683912035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45961.404683912035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45961.404683912035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45961.404683912035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45961.404683912035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45961.404683912035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45961.404683912035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45961.404683912035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45961.404683912035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45961.404683912035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45961.404683912035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45961.404683912035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45961.404683912035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45961.404683912035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45961.404683912035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45961.404683912035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45961.404683912035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7"/>
  <sheetViews>
    <sheetView tabSelected="1" workbookViewId="0">
      <selection activeCell="F4" sqref="F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v>2</v>
      </c>
      <c r="D2" s="103" t="s">
        <v>38687</v>
      </c>
      <c r="E2" s="106"/>
      <c r="F2" s="107">
        <v>45961.435057870367</v>
      </c>
      <c r="G2" s="77">
        <f ca="1">IFERROR(NOW()-F2,"-")</f>
        <v>-3.0373958332347684E-2</v>
      </c>
      <c r="H2" s="107">
        <v>45961.421840277777</v>
      </c>
      <c r="I2" s="103" t="str">
        <f>IFERROR(VLOOKUP(D2,DB!A:F,6,0),"")</f>
        <v>SCECO</v>
      </c>
      <c r="J2" s="102" t="str">
        <f>IFERROR(VLOOKUP(D2,DB!A:G,7,0),"")</f>
        <v>No BB Shifted</v>
      </c>
      <c r="K2" s="108"/>
      <c r="L2" s="109" t="str">
        <f>IFERROR(VLOOKUP(D2,DB!A:I,9,0),"")</f>
        <v>Latis</v>
      </c>
    </row>
    <row r="3" spans="1:16383" ht="31.5" customHeight="1">
      <c r="A3" s="104"/>
      <c r="B3" s="103" t="str">
        <f>IFERROR(VLOOKUP(D3,DB!A:K,11,0),"")</f>
        <v/>
      </c>
      <c r="C3" s="105"/>
      <c r="D3" s="103"/>
      <c r="E3" s="106"/>
      <c r="F3" s="107"/>
      <c r="G3" s="77">
        <f ca="1">IFERROR(NOW()-F3,"-")</f>
        <v>45961.404683912035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45961.404683912035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45961.404683912035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45961.404683912035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45961.404683912035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45961.404683912035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45961.404683912035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45961.404683912035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45961.404683912035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45961.404683912035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45961.404683912035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45961.404683912035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45961.404683912035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45961.404683912035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45961.404683912035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45961.404683912035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45961.404683912035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45961.404683912035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45961.404683912035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45961.404683912035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45961.404683912035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45961.404683912035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45961.404683912035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45961.404683912035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45961.404683912035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45961.404683912035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45961.404683912035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45961.404683912035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45961.404683912035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45961.404683912035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45961.404683912035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45961.404683912035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45961.404683912035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45961.404683912035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45961.404683912035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45961.404683912035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45961.404683912035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45961.404683912035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45961.404683912035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45961.404683912035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45961.404683912035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45961.404683912035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45961.404683912035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45961.404683912035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45961.404683912035</v>
      </c>
      <c r="H47" s="107"/>
      <c r="I47" s="103" t="str">
        <f>IFERROR(VLOOKUP(D47,DB!A:F,6,0),"")</f>
        <v/>
      </c>
      <c r="J47" s="102" t="str">
        <f>IFERROR(VLOOKUP(D47,DB!A:G,7,0),"")</f>
        <v/>
      </c>
      <c r="K47" s="108"/>
      <c r="L47" s="109" t="str">
        <f>IFERROR(VLOOKUP(D47,DB!A:I,9,0),"")</f>
        <v/>
      </c>
    </row>
  </sheetData>
  <dataValidations count="2">
    <dataValidation allowBlank="1" showInputMessage="1" showErrorMessage="1" sqref="E1" xr:uid="{380493DB-286A-4683-AF55-C78F04945A49}"/>
    <dataValidation type="list" allowBlank="1" showInputMessage="1" showErrorMessage="1" sqref="E2:E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2025-10-31T07:42:54Z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